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trlProps/ctrlProp43.xml" ContentType="application/vnd.ms-excel.controlproperties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ctrlProps/ctrlProp44.xml" ContentType="application/vnd.ms-excel.controlproperties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tables/table5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E:\1.1 spreadsheets layla\"/>
    </mc:Choice>
  </mc:AlternateContent>
  <bookViews>
    <workbookView xWindow="0" yWindow="0" windowWidth="19200" windowHeight="11595" activeTab="6"/>
  </bookViews>
  <sheets>
    <sheet name="menu" sheetId="1" r:id="rId1"/>
    <sheet name="main menu" sheetId="8" r:id="rId2"/>
    <sheet name="add new order" sheetId="2" r:id="rId3"/>
    <sheet name="stock" sheetId="3" r:id="rId4"/>
    <sheet name="order history" sheetId="4" r:id="rId5"/>
    <sheet name="invoice" sheetId="5" r:id="rId6"/>
    <sheet name="analyse data" sheetId="6" r:id="rId7"/>
  </sheets>
  <definedNames>
    <definedName name="_xlcn.WorksheetConnection_task1.xlsxTable6namepricepaid" hidden="1">Table6[[name ]:[price paid ]]</definedName>
  </definedNames>
  <calcPr calcId="152511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6  name    price paid-db138843-0de2-4ab1-be03-98798156f44f" name="Table6  name    price paid" connection="WorksheetConnection_task 1.xlsx!Table6[[name ]:[price paid ]]"/>
        </x15:modelTables>
      </x15:dataModel>
    </ext>
  </extLst>
</workbook>
</file>

<file path=xl/calcChain.xml><?xml version="1.0" encoding="utf-8"?>
<calcChain xmlns="http://schemas.openxmlformats.org/spreadsheetml/2006/main">
  <c r="I7" i="2" l="1"/>
  <c r="I9" i="2"/>
  <c r="I10" i="2"/>
  <c r="I14" i="2"/>
  <c r="I15" i="2"/>
  <c r="I17" i="2"/>
  <c r="I19" i="2"/>
  <c r="F9" i="3"/>
  <c r="F10" i="3"/>
  <c r="F11" i="3"/>
  <c r="F12" i="3"/>
  <c r="E16" i="2"/>
  <c r="H16" i="2" s="1"/>
  <c r="I16" i="2" s="1"/>
  <c r="E15" i="2"/>
  <c r="H15" i="2" s="1"/>
  <c r="E19" i="2"/>
  <c r="H19" i="2" s="1"/>
  <c r="E18" i="2"/>
  <c r="H18" i="2" s="1"/>
  <c r="I18" i="2" s="1"/>
  <c r="E17" i="2"/>
  <c r="H17" i="2" s="1"/>
  <c r="E14" i="2"/>
  <c r="E13" i="2"/>
  <c r="E12" i="2"/>
  <c r="E11" i="2"/>
  <c r="E10" i="2"/>
  <c r="E9" i="2"/>
  <c r="E7" i="2"/>
  <c r="E8" i="2"/>
  <c r="E23" i="5"/>
  <c r="E24" i="5"/>
  <c r="E25" i="5"/>
  <c r="E26" i="5"/>
  <c r="E27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D23" i="5"/>
  <c r="D24" i="5"/>
  <c r="D25" i="5"/>
  <c r="D26" i="5"/>
  <c r="D27" i="5"/>
  <c r="E15" i="5"/>
  <c r="E16" i="5"/>
  <c r="E17" i="5"/>
  <c r="E18" i="5"/>
  <c r="E19" i="5"/>
  <c r="E20" i="5"/>
  <c r="E21" i="5"/>
  <c r="E22" i="5"/>
  <c r="D15" i="5"/>
  <c r="D16" i="5"/>
  <c r="D17" i="5"/>
  <c r="D18" i="5"/>
  <c r="D19" i="5"/>
  <c r="D20" i="5"/>
  <c r="D21" i="5"/>
  <c r="D22" i="5"/>
  <c r="E7" i="3" l="1"/>
  <c r="D7" i="2" l="1"/>
  <c r="D8" i="2"/>
  <c r="D9" i="2"/>
  <c r="D10" i="2"/>
  <c r="D11" i="2"/>
  <c r="D12" i="2"/>
  <c r="D13" i="2"/>
  <c r="E13" i="4"/>
  <c r="E14" i="4"/>
  <c r="E15" i="4"/>
  <c r="E16" i="4"/>
  <c r="E17" i="4"/>
  <c r="E18" i="4"/>
  <c r="E19" i="4"/>
  <c r="E12" i="4"/>
  <c r="C12" i="4" l="1"/>
  <c r="C13" i="4"/>
  <c r="C14" i="4"/>
  <c r="C15" i="4"/>
  <c r="C16" i="4"/>
  <c r="C17" i="4"/>
  <c r="C18" i="4"/>
  <c r="C19" i="4"/>
  <c r="H11" i="2"/>
  <c r="I11" i="2" s="1"/>
  <c r="H12" i="2"/>
  <c r="I12" i="2" s="1"/>
  <c r="H13" i="2"/>
  <c r="I13" i="2" s="1"/>
  <c r="H14" i="2"/>
  <c r="H8" i="2"/>
  <c r="I8" i="2" s="1"/>
  <c r="H9" i="2"/>
  <c r="H10" i="2"/>
  <c r="H7" i="2"/>
  <c r="D15" i="4" l="1"/>
  <c r="D18" i="4"/>
  <c r="D14" i="4"/>
  <c r="D17" i="4"/>
  <c r="D19" i="4"/>
  <c r="D16" i="4"/>
  <c r="D13" i="4"/>
  <c r="D12" i="4"/>
  <c r="AA94" i="4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task 1.xlsx!Table6[[name ]:[price paid ]]" type="102" refreshedVersion="5" minRefreshableVersion="5">
    <extLst>
      <ext xmlns:x15="http://schemas.microsoft.com/office/spreadsheetml/2010/11/main" uri="{DE250136-89BD-433C-8126-D09CA5730AF9}">
        <x15:connection id="Table6  name    price paid-db138843-0de2-4ab1-be03-98798156f44f" autoDelete="1">
          <x15:rangePr sourceName="_xlcn.WorksheetConnection_task1.xlsxTable6namepricepaid"/>
        </x15:connection>
      </ext>
    </extLst>
  </connection>
</connections>
</file>

<file path=xl/sharedStrings.xml><?xml version="1.0" encoding="utf-8"?>
<sst xmlns="http://schemas.openxmlformats.org/spreadsheetml/2006/main" count="106" uniqueCount="87">
  <si>
    <t xml:space="preserve">name </t>
  </si>
  <si>
    <t>item</t>
  </si>
  <si>
    <t xml:space="preserve">name of item </t>
  </si>
  <si>
    <t>price</t>
  </si>
  <si>
    <t xml:space="preserve">quatity </t>
  </si>
  <si>
    <t xml:space="preserve">price </t>
  </si>
  <si>
    <t xml:space="preserve">price paid </t>
  </si>
  <si>
    <t xml:space="preserve">order number </t>
  </si>
  <si>
    <t>\</t>
  </si>
  <si>
    <t>seat number</t>
  </si>
  <si>
    <t>1a</t>
  </si>
  <si>
    <t xml:space="preserve">date </t>
  </si>
  <si>
    <t xml:space="preserve">ticket received </t>
  </si>
  <si>
    <t>order ref</t>
  </si>
  <si>
    <t>type</t>
  </si>
  <si>
    <t xml:space="preserve">card number </t>
  </si>
  <si>
    <t xml:space="preserve">qty  </t>
  </si>
  <si>
    <t>Total</t>
  </si>
  <si>
    <t xml:space="preserve">discount </t>
  </si>
  <si>
    <t>Bob</t>
  </si>
  <si>
    <t>Joe</t>
  </si>
  <si>
    <t>Geoff</t>
  </si>
  <si>
    <t xml:space="preserve">Toby </t>
  </si>
  <si>
    <t xml:space="preserve">philip </t>
  </si>
  <si>
    <t>Cloe</t>
  </si>
  <si>
    <t>Callum</t>
  </si>
  <si>
    <t xml:space="preserve">jack </t>
  </si>
  <si>
    <t>2b</t>
  </si>
  <si>
    <t xml:space="preserve">Ticket id </t>
  </si>
  <si>
    <t>516876D</t>
  </si>
  <si>
    <t>123456B</t>
  </si>
  <si>
    <t>956324G</t>
  </si>
  <si>
    <t>654132B</t>
  </si>
  <si>
    <t>546156Y</t>
  </si>
  <si>
    <t>6D</t>
  </si>
  <si>
    <t>6B</t>
  </si>
  <si>
    <t>4G</t>
  </si>
  <si>
    <t>6Y</t>
  </si>
  <si>
    <t>6E</t>
  </si>
  <si>
    <t>5A</t>
  </si>
  <si>
    <t>575615A</t>
  </si>
  <si>
    <t>453516E</t>
  </si>
  <si>
    <t>943251A</t>
  </si>
  <si>
    <t xml:space="preserve">Adult </t>
  </si>
  <si>
    <t xml:space="preserve">Senior </t>
  </si>
  <si>
    <t xml:space="preserve">Students </t>
  </si>
  <si>
    <t>Column1</t>
  </si>
  <si>
    <t xml:space="preserve">quanity </t>
  </si>
  <si>
    <t>Child</t>
  </si>
  <si>
    <t xml:space="preserve">avalibility </t>
  </si>
  <si>
    <t xml:space="preserve">students ticket </t>
  </si>
  <si>
    <t xml:space="preserve">adult tickets </t>
  </si>
  <si>
    <t>senior tickets</t>
  </si>
  <si>
    <t xml:space="preserve">child tickets </t>
  </si>
  <si>
    <t>discount</t>
  </si>
  <si>
    <t>Row Labels</t>
  </si>
  <si>
    <t>Grand Total</t>
  </si>
  <si>
    <t xml:space="preserve">Sum of price paid </t>
  </si>
  <si>
    <t>jack</t>
  </si>
  <si>
    <t>philip</t>
  </si>
  <si>
    <t>Toby</t>
  </si>
  <si>
    <t>Sum of price paid</t>
  </si>
  <si>
    <t>fred</t>
  </si>
  <si>
    <t>john</t>
  </si>
  <si>
    <t>leila</t>
  </si>
  <si>
    <t>sam</t>
  </si>
  <si>
    <t>qty</t>
  </si>
  <si>
    <t>total</t>
  </si>
  <si>
    <t>***0204</t>
  </si>
  <si>
    <t>***0625</t>
  </si>
  <si>
    <t>***3956</t>
  </si>
  <si>
    <t>***0273</t>
  </si>
  <si>
    <t>***8408</t>
  </si>
  <si>
    <t>***1059</t>
  </si>
  <si>
    <t>***3429</t>
  </si>
  <si>
    <t>***3486</t>
  </si>
  <si>
    <t>***3488</t>
  </si>
  <si>
    <t>***3489</t>
  </si>
  <si>
    <t>***3490</t>
  </si>
  <si>
    <t>***3491</t>
  </si>
  <si>
    <t>***0637</t>
  </si>
  <si>
    <t>bob</t>
  </si>
  <si>
    <t>543546B</t>
  </si>
  <si>
    <t>890423G</t>
  </si>
  <si>
    <t>534265F</t>
  </si>
  <si>
    <t>454355H</t>
  </si>
  <si>
    <t>754875X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</si>
</sst>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0"/>
      <color rgb="FFFFFFFF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2" borderId="0" xfId="0" applyNumberFormat="1" applyFill="1"/>
    <xf numFmtId="0" fontId="1" fillId="2" borderId="0" xfId="0" applyFont="1" applyFill="1"/>
    <xf numFmtId="0" fontId="0" fillId="2" borderId="0" xfId="0" applyFill="1" applyAlignment="1">
      <alignment horizontal="righ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22" fontId="0" fillId="2" borderId="0" xfId="0" applyNumberFormat="1" applyFill="1"/>
  </cellXfs>
  <cellStyles count="1">
    <cellStyle name="Normal" xfId="0" builtinId="0"/>
  </cellStyles>
  <dxfs count="42"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numFmt numFmtId="0" formatCode="General"/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numFmt numFmtId="27" formatCode="dd/mm/yyyy\ hh:mm"/>
      <fill>
        <patternFill patternType="solid">
          <fgColor indexed="64"/>
          <bgColor theme="9"/>
        </patternFill>
      </fill>
    </dxf>
    <dxf>
      <numFmt numFmtId="0" formatCode="General"/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numFmt numFmtId="0" formatCode="General"/>
      <fill>
        <patternFill patternType="solid">
          <fgColor indexed="64"/>
          <bgColor theme="9"/>
        </patternFill>
      </fill>
      <alignment horizontal="right" vertical="bottom" textRotation="0" wrapText="0" indent="0" justifyLastLine="0" shrinkToFit="0" readingOrder="0"/>
    </dxf>
    <dxf>
      <numFmt numFmtId="164" formatCode="&quot;£&quot;#,##0.00"/>
      <fill>
        <patternFill patternType="solid">
          <fgColor indexed="64"/>
          <bgColor theme="9"/>
        </patternFill>
      </fill>
    </dxf>
    <dxf>
      <numFmt numFmtId="0" formatCode="General"/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numFmt numFmtId="0" formatCode="General"/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numFmt numFmtId="164" formatCode="&quot;£&quot;#,##0.00"/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numFmt numFmtId="164" formatCode="&quot;£&quot;#,##0.00"/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numFmt numFmtId="0" formatCode="General"/>
      <fill>
        <patternFill patternType="solid">
          <fgColor indexed="64"/>
          <bgColor theme="9"/>
        </patternFill>
      </fill>
    </dxf>
    <dxf>
      <numFmt numFmtId="164" formatCode="&quot;£&quot;#,##0.00"/>
      <fill>
        <patternFill patternType="solid">
          <fgColor indexed="64"/>
          <bgColor theme="9"/>
        </patternFill>
      </fill>
    </dxf>
    <dxf>
      <numFmt numFmtId="0" formatCode="General"/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owerPivotData" Target="model/item.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[task 1.xlsx]analyse data!PivotTable2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3.110292902478496E-2"/>
          <c:w val="0.88072796790934893"/>
          <c:h val="0.78611528404130881"/>
        </c:manualLayout>
      </c:layout>
      <c:pie3DChart>
        <c:varyColors val="1"/>
        <c:ser>
          <c:idx val="0"/>
          <c:order val="0"/>
          <c:tx>
            <c:strRef>
              <c:f>'analyse data'!$AC$30</c:f>
              <c:strCache>
                <c:ptCount val="1"/>
                <c:pt idx="0">
                  <c:v>Total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'analyse data'!$AB$31:$AB$39</c:f>
              <c:strCache>
                <c:ptCount val="8"/>
                <c:pt idx="0">
                  <c:v>Bob</c:v>
                </c:pt>
                <c:pt idx="1">
                  <c:v>Callum</c:v>
                </c:pt>
                <c:pt idx="2">
                  <c:v>Cloe</c:v>
                </c:pt>
                <c:pt idx="3">
                  <c:v>Geoff</c:v>
                </c:pt>
                <c:pt idx="4">
                  <c:v>jack </c:v>
                </c:pt>
                <c:pt idx="5">
                  <c:v>Joe</c:v>
                </c:pt>
                <c:pt idx="6">
                  <c:v>philip </c:v>
                </c:pt>
                <c:pt idx="7">
                  <c:v>Toby </c:v>
                </c:pt>
              </c:strCache>
            </c:strRef>
          </c:cat>
          <c:val>
            <c:numRef>
              <c:f>'analyse data'!$AC$31:$AC$39</c:f>
              <c:numCache>
                <c:formatCode>General</c:formatCode>
                <c:ptCount val="8"/>
                <c:pt idx="0">
                  <c:v>560</c:v>
                </c:pt>
                <c:pt idx="1">
                  <c:v>50</c:v>
                </c:pt>
                <c:pt idx="2">
                  <c:v>50</c:v>
                </c:pt>
                <c:pt idx="3">
                  <c:v>520</c:v>
                </c:pt>
                <c:pt idx="4">
                  <c:v>50</c:v>
                </c:pt>
                <c:pt idx="5">
                  <c:v>1750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[task 1.xlsx]analyse data!PivotTable1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'analyse data'!$E$53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'analyse data'!$D$54:$D$62</c:f>
              <c:strCache>
                <c:ptCount val="8"/>
                <c:pt idx="0">
                  <c:v>Bob</c:v>
                </c:pt>
                <c:pt idx="1">
                  <c:v>Callum</c:v>
                </c:pt>
                <c:pt idx="2">
                  <c:v>Cloe</c:v>
                </c:pt>
                <c:pt idx="3">
                  <c:v>Geoff</c:v>
                </c:pt>
                <c:pt idx="4">
                  <c:v>jack</c:v>
                </c:pt>
                <c:pt idx="5">
                  <c:v>Joe</c:v>
                </c:pt>
                <c:pt idx="6">
                  <c:v>philip</c:v>
                </c:pt>
                <c:pt idx="7">
                  <c:v>Toby</c:v>
                </c:pt>
              </c:strCache>
            </c:strRef>
          </c:cat>
          <c:val>
            <c:numRef>
              <c:f>'analyse data'!$E$54:$E$62</c:f>
              <c:numCache>
                <c:formatCode>General</c:formatCode>
                <c:ptCount val="8"/>
                <c:pt idx="0">
                  <c:v>235</c:v>
                </c:pt>
                <c:pt idx="1">
                  <c:v>0</c:v>
                </c:pt>
                <c:pt idx="2">
                  <c:v>0</c:v>
                </c:pt>
                <c:pt idx="3">
                  <c:v>150</c:v>
                </c:pt>
                <c:pt idx="4">
                  <c:v>0</c:v>
                </c:pt>
                <c:pt idx="5">
                  <c:v>250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16" fmlaLink="$B$28" fmlaRange="$AD$8:$AD$11" noThreeD="1" sel="1" val="0"/>
</file>

<file path=xl/ctrlProps/ctrlProp10.xml><?xml version="1.0" encoding="utf-8"?>
<formControlPr xmlns="http://schemas.microsoft.com/office/spreadsheetml/2009/9/main" objectType="Drop" dropStyle="combo" dx="16" fmlaRange="$AD$8:$AD$11" noThreeD="1" sel="2" val="0"/>
</file>

<file path=xl/ctrlProps/ctrlProp11.xml><?xml version="1.0" encoding="utf-8"?>
<formControlPr xmlns="http://schemas.microsoft.com/office/spreadsheetml/2009/9/main" objectType="Drop" dropStyle="combo" dx="16" fmlaRange="$AD$8:$AD$11" noThreeD="1" sel="4" val="0"/>
</file>

<file path=xl/ctrlProps/ctrlProp12.xml><?xml version="1.0" encoding="utf-8"?>
<formControlPr xmlns="http://schemas.microsoft.com/office/spreadsheetml/2009/9/main" objectType="Spin" dx="22" fmlaLink="$G$8" max="30000" page="10" val="2"/>
</file>

<file path=xl/ctrlProps/ctrlProp13.xml><?xml version="1.0" encoding="utf-8"?>
<formControlPr xmlns="http://schemas.microsoft.com/office/spreadsheetml/2009/9/main" objectType="Spin" dx="22" fmlaLink="$G$9" max="30000" page="10"/>
</file>

<file path=xl/ctrlProps/ctrlProp14.xml><?xml version="1.0" encoding="utf-8"?>
<formControlPr xmlns="http://schemas.microsoft.com/office/spreadsheetml/2009/9/main" objectType="Spin" dx="22" fmlaLink="$G$10" max="30000" page="10"/>
</file>

<file path=xl/ctrlProps/ctrlProp15.xml><?xml version="1.0" encoding="utf-8"?>
<formControlPr xmlns="http://schemas.microsoft.com/office/spreadsheetml/2009/9/main" objectType="Spin" dx="22" fmlaLink="$G$11" max="30000" page="10" val="3"/>
</file>

<file path=xl/ctrlProps/ctrlProp16.xml><?xml version="1.0" encoding="utf-8"?>
<formControlPr xmlns="http://schemas.microsoft.com/office/spreadsheetml/2009/9/main" objectType="Spin" dx="22" fmlaLink="$G$12" max="30000" page="10"/>
</file>

<file path=xl/ctrlProps/ctrlProp17.xml><?xml version="1.0" encoding="utf-8"?>
<formControlPr xmlns="http://schemas.microsoft.com/office/spreadsheetml/2009/9/main" objectType="Spin" dx="22" fmlaLink="$G$13" max="30000" page="10" val="2"/>
</file>

<file path=xl/ctrlProps/ctrlProp18.xml><?xml version="1.0" encoding="utf-8"?>
<formControlPr xmlns="http://schemas.microsoft.com/office/spreadsheetml/2009/9/main" objectType="Spin" dx="22" fmlaLink="$G$14" max="30000" page="10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Spin" dx="22" fmlaLink="$G$7" max="30000" page="10"/>
</file>

<file path=xl/ctrlProps/ctrlProp20.xml><?xml version="1.0" encoding="utf-8"?>
<formControlPr xmlns="http://schemas.microsoft.com/office/spreadsheetml/2009/9/main" objectType="Drop" dropStyle="combo" dx="16" fmlaRange="$AD$8:$AD$11" noThreeD="1" sel="1" val="0"/>
</file>

<file path=xl/ctrlProps/ctrlProp21.xml><?xml version="1.0" encoding="utf-8"?>
<formControlPr xmlns="http://schemas.microsoft.com/office/spreadsheetml/2009/9/main" objectType="Drop" dropStyle="combo" dx="16" fmlaRange="$AD$8:$AD$11" noThreeD="1" sel="1" val="0"/>
</file>

<file path=xl/ctrlProps/ctrlProp22.xml><?xml version="1.0" encoding="utf-8"?>
<formControlPr xmlns="http://schemas.microsoft.com/office/spreadsheetml/2009/9/main" objectType="Drop" dropStyle="combo" dx="16" fmlaRange="$AD$8:$AD$11" noThreeD="1" sel="1" val="0"/>
</file>

<file path=xl/ctrlProps/ctrlProp23.xml><?xml version="1.0" encoding="utf-8"?>
<formControlPr xmlns="http://schemas.microsoft.com/office/spreadsheetml/2009/9/main" objectType="Drop" dropStyle="combo" dx="16" fmlaRange="$AD$8:$AD$11" noThreeD="1" sel="4" val="0"/>
</file>

<file path=xl/ctrlProps/ctrlProp24.xml><?xml version="1.0" encoding="utf-8"?>
<formControlPr xmlns="http://schemas.microsoft.com/office/spreadsheetml/2009/9/main" objectType="Drop" dropStyle="combo" dx="16" fmlaRange="$AD$8:$AD$11" noThreeD="1" sel="2" val="0"/>
</file>

<file path=xl/ctrlProps/ctrlProp25.xml><?xml version="1.0" encoding="utf-8"?>
<formControlPr xmlns="http://schemas.microsoft.com/office/spreadsheetml/2009/9/main" objectType="Drop" dropStyle="combo" dx="16" fmlaRange="$AD$8:$AD$11" noThreeD="1" sel="1" val="0"/>
</file>

<file path=xl/ctrlProps/ctrlProp26.xml><?xml version="1.0" encoding="utf-8"?>
<formControlPr xmlns="http://schemas.microsoft.com/office/spreadsheetml/2009/9/main" objectType="Drop" dropStyle="combo" dx="16" fmlaLink="$B$36" fmlaRange="$AD$8:$AF$11" sel="2" val="0"/>
</file>

<file path=xl/ctrlProps/ctrlProp27.xml><?xml version="1.0" encoding="utf-8"?>
<formControlPr xmlns="http://schemas.microsoft.com/office/spreadsheetml/2009/9/main" objectType="Drop" dropStyle="combo" dx="16" fmlaLink="$B$29" fmlaRange="$AD$8:$AD$11" noThreeD="1" sel="1" val="0"/>
</file>

<file path=xl/ctrlProps/ctrlProp28.xml><?xml version="1.0" encoding="utf-8"?>
<formControlPr xmlns="http://schemas.microsoft.com/office/spreadsheetml/2009/9/main" objectType="Drop" dropStyle="combo" dx="16" fmlaLink="$B$30" fmlaRange="$AD$8:$AD$11" noThreeD="1" sel="2" val="0"/>
</file>

<file path=xl/ctrlProps/ctrlProp29.xml><?xml version="1.0" encoding="utf-8"?>
<formControlPr xmlns="http://schemas.microsoft.com/office/spreadsheetml/2009/9/main" objectType="Drop" dropStyle="combo" dx="16" fmlaLink="$B$31" fmlaRange="$AD$8:$AD$11" noThreeD="1" sel="4" val="0"/>
</file>

<file path=xl/ctrlProps/ctrlProp3.xml><?xml version="1.0" encoding="utf-8"?>
<formControlPr xmlns="http://schemas.microsoft.com/office/spreadsheetml/2009/9/main" objectType="Drop" dropStyle="combo" dx="16" fmlaRange="$AD$8:$AD$11" noThreeD="1" sel="1" val="0"/>
</file>

<file path=xl/ctrlProps/ctrlProp30.xml><?xml version="1.0" encoding="utf-8"?>
<formControlPr xmlns="http://schemas.microsoft.com/office/spreadsheetml/2009/9/main" objectType="Drop" dropStyle="combo" dx="16" fmlaLink="$B$32" fmlaRange="$AD$8:$AD$11" noThreeD="1" sel="1" val="0"/>
</file>

<file path=xl/ctrlProps/ctrlProp31.xml><?xml version="1.0" encoding="utf-8"?>
<formControlPr xmlns="http://schemas.microsoft.com/office/spreadsheetml/2009/9/main" objectType="Drop" dropStyle="combo" dx="16" fmlaLink="$B$33" fmlaRange="$AD$8:$AD$11" noThreeD="1" sel="1" val="0"/>
</file>

<file path=xl/ctrlProps/ctrlProp32.xml><?xml version="1.0" encoding="utf-8"?>
<formControlPr xmlns="http://schemas.microsoft.com/office/spreadsheetml/2009/9/main" objectType="Drop" dropStyle="combo" dx="16" fmlaLink="$B$34" fmlaRange="$AD$8:$AD$11" noThreeD="1" sel="1" val="0"/>
</file>

<file path=xl/ctrlProps/ctrlProp33.xml><?xml version="1.0" encoding="utf-8"?>
<formControlPr xmlns="http://schemas.microsoft.com/office/spreadsheetml/2009/9/main" objectType="Drop" dropStyle="combo" dx="16" fmlaLink="$B$35" fmlaRange="$AD$8:$AD$11" noThreeD="1" sel="3" val="0"/>
</file>

<file path=xl/ctrlProps/ctrlProp34.xml><?xml version="1.0" encoding="utf-8"?>
<formControlPr xmlns="http://schemas.microsoft.com/office/spreadsheetml/2009/9/main" objectType="Drop" dropStyle="combo" dx="16" fmlaLink="$B$37" fmlaRange="$AD$8:$AF$11" sel="3" val="0"/>
</file>

<file path=xl/ctrlProps/ctrlProp35.xml><?xml version="1.0" encoding="utf-8"?>
<formControlPr xmlns="http://schemas.microsoft.com/office/spreadsheetml/2009/9/main" objectType="Drop" dropStyle="combo" dx="16" fmlaLink="$B$39" fmlaRange="$AD$8:$AF$11" sel="3" val="0"/>
</file>

<file path=xl/ctrlProps/ctrlProp36.xml><?xml version="1.0" encoding="utf-8"?>
<formControlPr xmlns="http://schemas.microsoft.com/office/spreadsheetml/2009/9/main" objectType="Drop" dropStyle="combo" dx="16" fmlaLink="$B$40" fmlaRange="$AD$8:$AF$11" sel="4" val="0"/>
</file>

<file path=xl/ctrlProps/ctrlProp37.xml><?xml version="1.0" encoding="utf-8"?>
<formControlPr xmlns="http://schemas.microsoft.com/office/spreadsheetml/2009/9/main" objectType="Drop" dropStyle="combo" dx="16" fmlaLink="$B$38" fmlaRange="$AD$8:$AF$11" sel="3" val="0"/>
</file>

<file path=xl/ctrlProps/ctrlProp38.xml><?xml version="1.0" encoding="utf-8"?>
<formControlPr xmlns="http://schemas.microsoft.com/office/spreadsheetml/2009/9/main" objectType="Spin" dx="22" fmlaLink="$G$15" max="30000" page="10"/>
</file>

<file path=xl/ctrlProps/ctrlProp39.xml><?xml version="1.0" encoding="utf-8"?>
<formControlPr xmlns="http://schemas.microsoft.com/office/spreadsheetml/2009/9/main" objectType="Spin" dx="22" fmlaLink="$G$16" max="30000" page="10" val="2"/>
</file>

<file path=xl/ctrlProps/ctrlProp4.xml><?xml version="1.0" encoding="utf-8"?>
<formControlPr xmlns="http://schemas.microsoft.com/office/spreadsheetml/2009/9/main" objectType="Drop" dropStyle="combo" dx="16" fmlaRange="$AD$8:$AD$11" noThreeD="1" sel="2" val="0"/>
</file>

<file path=xl/ctrlProps/ctrlProp40.xml><?xml version="1.0" encoding="utf-8"?>
<formControlPr xmlns="http://schemas.microsoft.com/office/spreadsheetml/2009/9/main" objectType="Spin" dx="22" fmlaLink="$G$17" max="30000" page="10"/>
</file>

<file path=xl/ctrlProps/ctrlProp41.xml><?xml version="1.0" encoding="utf-8"?>
<formControlPr xmlns="http://schemas.microsoft.com/office/spreadsheetml/2009/9/main" objectType="Spin" dx="22" fmlaLink="$G$18" max="30000" page="10" val="2"/>
</file>

<file path=xl/ctrlProps/ctrlProp42.xml><?xml version="1.0" encoding="utf-8"?>
<formControlPr xmlns="http://schemas.microsoft.com/office/spreadsheetml/2009/9/main" objectType="Spin" dx="22" fmlaLink="$G$19" max="30000" page="10" val="2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Drop" dropStyle="combo" dx="16" fmlaLink="'add new order'!$AD$8:$AD$11" fmlaRange="'add new order'!$AD$8:$AD$11" noThreeD="1" sel="1" val="0"/>
</file>

<file path=xl/ctrlProps/ctrlProp46.xml><?xml version="1.0" encoding="utf-8"?>
<formControlPr xmlns="http://schemas.microsoft.com/office/spreadsheetml/2009/9/main" objectType="Drop" dropStyle="combo" dx="16" fmlaLink="'add new order'!$AD$8:$AD$11" fmlaRange="'add new order'!$AD$8:$AD$11" noThreeD="1" sel="1" val="0"/>
</file>

<file path=xl/ctrlProps/ctrlProp47.xml><?xml version="1.0" encoding="utf-8"?>
<formControlPr xmlns="http://schemas.microsoft.com/office/spreadsheetml/2009/9/main" objectType="Drop" dropStyle="combo" dx="16" fmlaLink="'add new order'!$AD$8:$AD$11" fmlaRange="'add new order'!$AD$8:$AD$11" noThreeD="1" sel="1" val="0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Drop" dropStyle="combo" dx="16" fmlaLink="'add new order'!$AD$8:$AD$11" fmlaRange="'add new order'!$AD$8:$AD$11" noThreeD="1" sel="1" val="0"/>
</file>

<file path=xl/ctrlProps/ctrlProp5.xml><?xml version="1.0" encoding="utf-8"?>
<formControlPr xmlns="http://schemas.microsoft.com/office/spreadsheetml/2009/9/main" objectType="Drop" dropStyle="combo" dx="16" fmlaRange="$AD$8:$AD$11" noThreeD="1" sel="3" val="0"/>
</file>

<file path=xl/ctrlProps/ctrlProp50.xml><?xml version="1.0" encoding="utf-8"?>
<formControlPr xmlns="http://schemas.microsoft.com/office/spreadsheetml/2009/9/main" objectType="Drop" dropStyle="combo" dx="16" fmlaLink="'add new order'!$AD$8:$AD$11" fmlaRange="'add new order'!$AD$8:$AD$11" noThreeD="1" sel="1" val="0"/>
</file>

<file path=xl/ctrlProps/ctrlProp51.xml><?xml version="1.0" encoding="utf-8"?>
<formControlPr xmlns="http://schemas.microsoft.com/office/spreadsheetml/2009/9/main" objectType="Drop" dropStyle="combo" dx="16" fmlaLink="'add new order'!$AD$8:$AD$11" fmlaRange="'add new order'!$AD$8:$AD$11" noThreeD="1" sel="1" val="0"/>
</file>

<file path=xl/ctrlProps/ctrlProp52.xml><?xml version="1.0" encoding="utf-8"?>
<formControlPr xmlns="http://schemas.microsoft.com/office/spreadsheetml/2009/9/main" objectType="Drop" dropStyle="combo" dx="16" fmlaLink="'add new order'!$AD$8:$AD$11" fmlaRange="'add new order'!$AD$8:$AD$11" noThreeD="1" sel="1" val="0"/>
</file>

<file path=xl/ctrlProps/ctrlProp53.xml><?xml version="1.0" encoding="utf-8"?>
<formControlPr xmlns="http://schemas.microsoft.com/office/spreadsheetml/2009/9/main" objectType="Drop" dropStyle="combo" dx="16" fmlaLink="'add new order'!$AD$8:$AD$11" fmlaRange="'add new order'!$AD$8:$AD$11" noThreeD="1" sel="1" val="0"/>
</file>

<file path=xl/ctrlProps/ctrlProp6.xml><?xml version="1.0" encoding="utf-8"?>
<formControlPr xmlns="http://schemas.microsoft.com/office/spreadsheetml/2009/9/main" objectType="Drop" dropStyle="combo" dx="16" fmlaRange="$AD$8:$AD$11" noThreeD="1" sel="4" val="0"/>
</file>

<file path=xl/ctrlProps/ctrlProp7.xml><?xml version="1.0" encoding="utf-8"?>
<formControlPr xmlns="http://schemas.microsoft.com/office/spreadsheetml/2009/9/main" objectType="Drop" dropStyle="combo" dx="16" fmlaRange="$AD$8:$AD$11" noThreeD="1" sel="4" val="0"/>
</file>

<file path=xl/ctrlProps/ctrlProp8.xml><?xml version="1.0" encoding="utf-8"?>
<formControlPr xmlns="http://schemas.microsoft.com/office/spreadsheetml/2009/9/main" objectType="Drop" dropStyle="combo" dx="16" fmlaRange="$AD$8:$AD$11" noThreeD="1" sel="4" val="0"/>
</file>

<file path=xl/ctrlProps/ctrlProp9.xml><?xml version="1.0" encoding="utf-8"?>
<formControlPr xmlns="http://schemas.microsoft.com/office/spreadsheetml/2009/9/main" objectType="Drop" dropStyle="combo" dx="16" fmlaRange="$AD$8:$AD$11" noThreeD="1" sel="1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#'add new order'!A1"/><Relationship Id="rId7" Type="http://schemas.openxmlformats.org/officeDocument/2006/relationships/hyperlink" Target="#'analyse data'!A1"/><Relationship Id="rId2" Type="http://schemas.openxmlformats.org/officeDocument/2006/relationships/hyperlink" Target="#'main menu'!A1"/><Relationship Id="rId1" Type="http://schemas.openxmlformats.org/officeDocument/2006/relationships/image" Target="../media/image1.png"/><Relationship Id="rId6" Type="http://schemas.openxmlformats.org/officeDocument/2006/relationships/hyperlink" Target="#invoice!A1"/><Relationship Id="rId5" Type="http://schemas.openxmlformats.org/officeDocument/2006/relationships/hyperlink" Target="#'order history'!A1"/><Relationship Id="rId4" Type="http://schemas.openxmlformats.org/officeDocument/2006/relationships/hyperlink" Target="#stock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main menu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'main menu'!A1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'main menu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hyperlink" Target="#'main menu'!A1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342900</xdr:colOff>
      <xdr:row>5</xdr:row>
      <xdr:rowOff>38100</xdr:rowOff>
    </xdr:from>
    <xdr:to>
      <xdr:col>30</xdr:col>
      <xdr:colOff>134781</xdr:colOff>
      <xdr:row>39</xdr:row>
      <xdr:rowOff>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990600"/>
          <a:ext cx="10155081" cy="6438900"/>
        </a:xfrm>
        <a:prstGeom prst="rect">
          <a:avLst/>
        </a:prstGeom>
      </xdr:spPr>
    </xdr:pic>
    <xdr:clientData/>
  </xdr:twoCellAnchor>
  <xdr:twoCellAnchor>
    <xdr:from>
      <xdr:col>5</xdr:col>
      <xdr:colOff>228600</xdr:colOff>
      <xdr:row>4</xdr:row>
      <xdr:rowOff>57150</xdr:rowOff>
    </xdr:from>
    <xdr:to>
      <xdr:col>15</xdr:col>
      <xdr:colOff>219075</xdr:colOff>
      <xdr:row>12</xdr:row>
      <xdr:rowOff>180975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3276600" y="819150"/>
          <a:ext cx="6086475" cy="1647825"/>
        </a:xfrm>
        <a:prstGeom prst="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9600" u="sng"/>
            <a:t>Main</a:t>
          </a:r>
          <a:r>
            <a:rPr lang="en-GB" sz="9600" u="sng" baseline="0"/>
            <a:t> Menu</a:t>
          </a:r>
          <a:endParaRPr lang="en-GB" sz="9600" u="sng"/>
        </a:p>
      </xdr:txBody>
    </xdr:sp>
    <xdr:clientData/>
  </xdr:twoCellAnchor>
  <xdr:twoCellAnchor>
    <xdr:from>
      <xdr:col>20</xdr:col>
      <xdr:colOff>128587</xdr:colOff>
      <xdr:row>0</xdr:row>
      <xdr:rowOff>2552</xdr:rowOff>
    </xdr:from>
    <xdr:to>
      <xdr:col>20</xdr:col>
      <xdr:colOff>227766</xdr:colOff>
      <xdr:row>4857</xdr:row>
      <xdr:rowOff>120172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320587" y="2552"/>
          <a:ext cx="99179" cy="925376120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58882</xdr:colOff>
      <xdr:row>20</xdr:row>
      <xdr:rowOff>107373</xdr:rowOff>
    </xdr:from>
    <xdr:to>
      <xdr:col>13</xdr:col>
      <xdr:colOff>588818</xdr:colOff>
      <xdr:row>27</xdr:row>
      <xdr:rowOff>102403</xdr:rowOff>
    </xdr:to>
    <xdr:sp macro="" textlink="">
      <xdr:nvSpPr>
        <xdr:cNvPr id="7" name="Rectangle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4907973" y="3917373"/>
          <a:ext cx="3560618" cy="132853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7200"/>
            <a:t>Add</a:t>
          </a:r>
          <a:r>
            <a:rPr lang="en-GB" sz="7200" baseline="0"/>
            <a:t> new </a:t>
          </a:r>
          <a:endParaRPr lang="en-GB" sz="1100"/>
        </a:p>
      </xdr:txBody>
    </xdr:sp>
    <xdr:clientData/>
  </xdr:twoCellAnchor>
  <xdr:twoCellAnchor>
    <xdr:from>
      <xdr:col>20</xdr:col>
      <xdr:colOff>228600</xdr:colOff>
      <xdr:row>59</xdr:row>
      <xdr:rowOff>38100</xdr:rowOff>
    </xdr:from>
    <xdr:to>
      <xdr:col>23</xdr:col>
      <xdr:colOff>495300</xdr:colOff>
      <xdr:row>85</xdr:row>
      <xdr:rowOff>114300</xdr:rowOff>
    </xdr:to>
    <xdr:sp macro="" textlink="">
      <xdr:nvSpPr>
        <xdr:cNvPr id="8" name="Flowchart: Process 7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 rot="5400000">
          <a:off x="10953750" y="12744450"/>
          <a:ext cx="5029200" cy="20955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500"/>
            <a:t>Pop in</a:t>
          </a:r>
        </a:p>
      </xdr:txBody>
    </xdr:sp>
    <xdr:clientData/>
  </xdr:twoCellAnchor>
  <xdr:twoCellAnchor>
    <xdr:from>
      <xdr:col>8</xdr:col>
      <xdr:colOff>31173</xdr:colOff>
      <xdr:row>20</xdr:row>
      <xdr:rowOff>107373</xdr:rowOff>
    </xdr:from>
    <xdr:to>
      <xdr:col>13</xdr:col>
      <xdr:colOff>561109</xdr:colOff>
      <xdr:row>27</xdr:row>
      <xdr:rowOff>102403</xdr:rowOff>
    </xdr:to>
    <xdr:sp macro="" textlink="">
      <xdr:nvSpPr>
        <xdr:cNvPr id="9" name="Rectangle 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4907973" y="3917373"/>
          <a:ext cx="3577936" cy="132853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7200"/>
            <a:t>Add</a:t>
          </a:r>
          <a:r>
            <a:rPr lang="en-GB" sz="7200" baseline="0"/>
            <a:t> new </a:t>
          </a:r>
          <a:endParaRPr lang="en-GB" sz="1100"/>
        </a:p>
      </xdr:txBody>
    </xdr:sp>
    <xdr:clientData/>
  </xdr:twoCellAnchor>
  <xdr:twoCellAnchor>
    <xdr:from>
      <xdr:col>8</xdr:col>
      <xdr:colOff>38100</xdr:colOff>
      <xdr:row>31</xdr:row>
      <xdr:rowOff>152400</xdr:rowOff>
    </xdr:from>
    <xdr:to>
      <xdr:col>13</xdr:col>
      <xdr:colOff>568036</xdr:colOff>
      <xdr:row>38</xdr:row>
      <xdr:rowOff>147430</xdr:rowOff>
    </xdr:to>
    <xdr:sp macro="" textlink="">
      <xdr:nvSpPr>
        <xdr:cNvPr id="10" name="Rectangle 9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4914900" y="6057900"/>
          <a:ext cx="3577936" cy="132853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7200"/>
            <a:t>stock</a:t>
          </a:r>
          <a:r>
            <a:rPr lang="en-GB" sz="7200" baseline="0"/>
            <a:t> </a:t>
          </a:r>
          <a:endParaRPr lang="en-GB" sz="1100"/>
        </a:p>
      </xdr:txBody>
    </xdr:sp>
    <xdr:clientData/>
  </xdr:twoCellAnchor>
  <xdr:twoCellAnchor>
    <xdr:from>
      <xdr:col>6</xdr:col>
      <xdr:colOff>76200</xdr:colOff>
      <xdr:row>43</xdr:row>
      <xdr:rowOff>38100</xdr:rowOff>
    </xdr:from>
    <xdr:to>
      <xdr:col>15</xdr:col>
      <xdr:colOff>457200</xdr:colOff>
      <xdr:row>50</xdr:row>
      <xdr:rowOff>33130</xdr:rowOff>
    </xdr:to>
    <xdr:sp macro="" textlink="">
      <xdr:nvSpPr>
        <xdr:cNvPr id="11" name="Rectangle 10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3733800" y="8229600"/>
          <a:ext cx="5867400" cy="132853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7200"/>
            <a:t>order</a:t>
          </a:r>
          <a:r>
            <a:rPr lang="en-GB" sz="7200" baseline="0"/>
            <a:t> </a:t>
          </a:r>
          <a:r>
            <a:rPr lang="en-GB" sz="7200"/>
            <a:t>history</a:t>
          </a:r>
          <a:endParaRPr lang="en-GB" sz="1100"/>
        </a:p>
      </xdr:txBody>
    </xdr:sp>
    <xdr:clientData/>
  </xdr:twoCellAnchor>
  <xdr:twoCellAnchor>
    <xdr:from>
      <xdr:col>8</xdr:col>
      <xdr:colOff>152400</xdr:colOff>
      <xdr:row>54</xdr:row>
      <xdr:rowOff>38100</xdr:rowOff>
    </xdr:from>
    <xdr:to>
      <xdr:col>14</xdr:col>
      <xdr:colOff>72736</xdr:colOff>
      <xdr:row>61</xdr:row>
      <xdr:rowOff>33130</xdr:rowOff>
    </xdr:to>
    <xdr:sp macro="" textlink="">
      <xdr:nvSpPr>
        <xdr:cNvPr id="12" name="Rectangle 11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5029200" y="10325100"/>
          <a:ext cx="3577936" cy="132853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7200"/>
            <a:t>Invoice</a:t>
          </a:r>
          <a:endParaRPr lang="en-GB" sz="1100"/>
        </a:p>
      </xdr:txBody>
    </xdr:sp>
    <xdr:clientData/>
  </xdr:twoCellAnchor>
  <xdr:twoCellAnchor>
    <xdr:from>
      <xdr:col>7</xdr:col>
      <xdr:colOff>495300</xdr:colOff>
      <xdr:row>64</xdr:row>
      <xdr:rowOff>76200</xdr:rowOff>
    </xdr:from>
    <xdr:to>
      <xdr:col>14</xdr:col>
      <xdr:colOff>571500</xdr:colOff>
      <xdr:row>76</xdr:row>
      <xdr:rowOff>114300</xdr:rowOff>
    </xdr:to>
    <xdr:sp macro="" textlink="">
      <xdr:nvSpPr>
        <xdr:cNvPr id="13" name="Rectangle 12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4762500" y="12268200"/>
          <a:ext cx="4343400" cy="2324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7200"/>
            <a:t>visualising</a:t>
          </a:r>
          <a:r>
            <a:rPr lang="en-GB" sz="7200" baseline="0"/>
            <a:t>  the data </a:t>
          </a:r>
          <a:endParaRPr lang="en-GB" sz="1100"/>
        </a:p>
      </xdr:txBody>
    </xdr:sp>
    <xdr:clientData/>
  </xdr:twoCellAnchor>
  <xdr:twoCellAnchor>
    <xdr:from>
      <xdr:col>30</xdr:col>
      <xdr:colOff>114300</xdr:colOff>
      <xdr:row>8</xdr:row>
      <xdr:rowOff>0</xdr:rowOff>
    </xdr:from>
    <xdr:to>
      <xdr:col>62</xdr:col>
      <xdr:colOff>419100</xdr:colOff>
      <xdr:row>35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18402300" y="1524000"/>
          <a:ext cx="19812000" cy="52959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600">
              <a:solidFill>
                <a:srgbClr val="00B0F0"/>
              </a:solidFill>
            </a:rPr>
            <a:t>Manchester</a:t>
          </a:r>
          <a:r>
            <a:rPr lang="en-GB" sz="16600" baseline="0">
              <a:solidFill>
                <a:srgbClr val="00B0F0"/>
              </a:solidFill>
            </a:rPr>
            <a:t> United Booking System!</a:t>
          </a:r>
          <a:endParaRPr lang="en-GB" sz="16600">
            <a:solidFill>
              <a:srgbClr val="00B0F0"/>
            </a:solidFill>
          </a:endParaRPr>
        </a:p>
      </xdr:txBody>
    </xdr:sp>
    <xdr:clientData/>
  </xdr:twoCellAnchor>
  <xdr:twoCellAnchor editAs="oneCell">
    <xdr:from>
      <xdr:col>79</xdr:col>
      <xdr:colOff>0</xdr:colOff>
      <xdr:row>10</xdr:row>
      <xdr:rowOff>0</xdr:rowOff>
    </xdr:from>
    <xdr:to>
      <xdr:col>97</xdr:col>
      <xdr:colOff>427322</xdr:colOff>
      <xdr:row>45</xdr:row>
      <xdr:rowOff>95250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0" y="1905000"/>
          <a:ext cx="10714322" cy="6762750"/>
        </a:xfrm>
        <a:prstGeom prst="rect">
          <a:avLst/>
        </a:prstGeom>
      </xdr:spPr>
    </xdr:pic>
    <xdr:clientData/>
  </xdr:twoCellAnchor>
  <xdr:twoCellAnchor>
    <xdr:from>
      <xdr:col>15</xdr:col>
      <xdr:colOff>495300</xdr:colOff>
      <xdr:row>4</xdr:row>
      <xdr:rowOff>38100</xdr:rowOff>
    </xdr:from>
    <xdr:to>
      <xdr:col>20</xdr:col>
      <xdr:colOff>76200</xdr:colOff>
      <xdr:row>41</xdr:row>
      <xdr:rowOff>114300</xdr:rowOff>
    </xdr:to>
    <xdr:sp macro="" textlink="">
      <xdr:nvSpPr>
        <xdr:cNvPr id="5" name="Rectangle 4"/>
        <xdr:cNvSpPr/>
      </xdr:nvSpPr>
      <xdr:spPr>
        <a:xfrm>
          <a:off x="9639300" y="800100"/>
          <a:ext cx="2628900" cy="7124700"/>
        </a:xfrm>
        <a:prstGeom prst="rect">
          <a:avLst/>
        </a:prstGeom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65414</xdr:colOff>
      <xdr:row>57</xdr:row>
      <xdr:rowOff>67576</xdr:rowOff>
    </xdr:from>
    <xdr:to>
      <xdr:col>3</xdr:col>
      <xdr:colOff>266699</xdr:colOff>
      <xdr:row>85</xdr:row>
      <xdr:rowOff>180618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C004EB6-910E-4A18-9B9D-3BF9FEC6F4D7}"/>
            </a:ext>
          </a:extLst>
        </xdr:cNvPr>
        <xdr:cNvSpPr/>
      </xdr:nvSpPr>
      <xdr:spPr>
        <a:xfrm rot="5400000">
          <a:off x="-1643064" y="12634554"/>
          <a:ext cx="5447042" cy="203008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500"/>
            <a:t>pop</a:t>
          </a:r>
          <a:r>
            <a:rPr lang="en-GB" sz="11500" baseline="0"/>
            <a:t> out </a:t>
          </a:r>
          <a:endParaRPr lang="en-GB" sz="11500"/>
        </a:p>
      </xdr:txBody>
    </xdr:sp>
    <xdr:clientData/>
  </xdr:twoCellAnchor>
  <xdr:twoCellAnchor>
    <xdr:from>
      <xdr:col>29</xdr:col>
      <xdr:colOff>571500</xdr:colOff>
      <xdr:row>8</xdr:row>
      <xdr:rowOff>152400</xdr:rowOff>
    </xdr:from>
    <xdr:to>
      <xdr:col>62</xdr:col>
      <xdr:colOff>266700</xdr:colOff>
      <xdr:row>36</xdr:row>
      <xdr:rowOff>114300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18249900" y="1676400"/>
          <a:ext cx="19812000" cy="52959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t"/>
        <a:lstStyle/>
        <a:p>
          <a:pPr algn="ctr">
            <a:spcAft>
              <a:spcPts val="0"/>
            </a:spcAft>
          </a:pPr>
          <a:r>
            <a:rPr lang="en-GB" sz="16600">
              <a:solidFill>
                <a:srgbClr val="00B0F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Manchester United Booking System!</a:t>
          </a:r>
          <a:endParaRPr lang="en-GB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13</xdr:col>
      <xdr:colOff>381000</xdr:colOff>
      <xdr:row>5</xdr:row>
      <xdr:rowOff>152400</xdr:rowOff>
    </xdr:from>
    <xdr:to>
      <xdr:col>30</xdr:col>
      <xdr:colOff>172881</xdr:colOff>
      <xdr:row>39</xdr:row>
      <xdr:rowOff>114300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1104900"/>
          <a:ext cx="10155081" cy="6438900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571500</xdr:colOff>
      <xdr:row>42</xdr:row>
      <xdr:rowOff>164549</xdr:rowOff>
    </xdr:from>
    <xdr:to>
      <xdr:col>63</xdr:col>
      <xdr:colOff>228600</xdr:colOff>
      <xdr:row>131</xdr:row>
      <xdr:rowOff>79836</xdr:rowOff>
    </xdr:to>
    <xdr:pic>
      <xdr:nvPicPr>
        <xdr:cNvPr id="5" name="Picture 4" descr="https://www.footballticketnet.com/files/images/seating_plan/wembley_stadium_premium_bronze_:_seating_plan_footballticketnet.com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700" y="8165549"/>
          <a:ext cx="21602700" cy="16869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0</xdr:row>
      <xdr:rowOff>142875</xdr:rowOff>
    </xdr:from>
    <xdr:to>
      <xdr:col>5</xdr:col>
      <xdr:colOff>303609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919288" y="142875"/>
          <a:ext cx="2045493" cy="6191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3200" u="sng"/>
            <a:t>New</a:t>
          </a:r>
          <a:r>
            <a:rPr lang="en-GB" sz="3200" u="sng" baseline="0"/>
            <a:t> Order </a:t>
          </a:r>
          <a:endParaRPr lang="en-GB" sz="1100" u="sng"/>
        </a:p>
      </xdr:txBody>
    </xdr:sp>
    <xdr:clientData/>
  </xdr:twoCellAnchor>
  <xdr:twoCellAnchor editAs="oneCell">
    <xdr:from>
      <xdr:col>10</xdr:col>
      <xdr:colOff>103033</xdr:colOff>
      <xdr:row>1</xdr:row>
      <xdr:rowOff>65396</xdr:rowOff>
    </xdr:from>
    <xdr:to>
      <xdr:col>13</xdr:col>
      <xdr:colOff>376878</xdr:colOff>
      <xdr:row>8</xdr:row>
      <xdr:rowOff>53236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706" y="255896"/>
          <a:ext cx="2098249" cy="132866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</xdr:colOff>
      <xdr:row>0</xdr:row>
      <xdr:rowOff>154549</xdr:rowOff>
    </xdr:from>
    <xdr:to>
      <xdr:col>2</xdr:col>
      <xdr:colOff>636984</xdr:colOff>
      <xdr:row>4</xdr:row>
      <xdr:rowOff>17207</xdr:rowOff>
    </xdr:to>
    <xdr:pic>
      <xdr:nvPicPr>
        <xdr:cNvPr id="5" name="Picture 4" descr="See the source image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344" y="154549"/>
          <a:ext cx="625078" cy="624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9525</xdr:rowOff>
        </xdr:from>
        <xdr:to>
          <xdr:col>4</xdr:col>
          <xdr:colOff>19050</xdr:colOff>
          <xdr:row>6</xdr:row>
          <xdr:rowOff>190500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5</xdr:row>
          <xdr:rowOff>180975</xdr:rowOff>
        </xdr:from>
        <xdr:to>
          <xdr:col>6</xdr:col>
          <xdr:colOff>390525</xdr:colOff>
          <xdr:row>6</xdr:row>
          <xdr:rowOff>190500</xdr:rowOff>
        </xdr:to>
        <xdr:sp macro="" textlink="">
          <xdr:nvSpPr>
            <xdr:cNvPr id="2051" name="Spinner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</xdr:row>
          <xdr:rowOff>9525</xdr:rowOff>
        </xdr:from>
        <xdr:to>
          <xdr:col>4</xdr:col>
          <xdr:colOff>19050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9525</xdr:rowOff>
        </xdr:from>
        <xdr:to>
          <xdr:col>4</xdr:col>
          <xdr:colOff>19050</xdr:colOff>
          <xdr:row>9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9525</xdr:rowOff>
        </xdr:from>
        <xdr:to>
          <xdr:col>4</xdr:col>
          <xdr:colOff>19050</xdr:colOff>
          <xdr:row>10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9525</xdr:rowOff>
        </xdr:from>
        <xdr:to>
          <xdr:col>4</xdr:col>
          <xdr:colOff>19050</xdr:colOff>
          <xdr:row>11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0</xdr:rowOff>
        </xdr:from>
        <xdr:to>
          <xdr:col>4</xdr:col>
          <xdr:colOff>19050</xdr:colOff>
          <xdr:row>11</xdr:row>
          <xdr:rowOff>180975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180975</xdr:rowOff>
        </xdr:from>
        <xdr:to>
          <xdr:col>4</xdr:col>
          <xdr:colOff>19050</xdr:colOff>
          <xdr:row>12</xdr:row>
          <xdr:rowOff>171450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9525</xdr:rowOff>
        </xdr:from>
        <xdr:to>
          <xdr:col>4</xdr:col>
          <xdr:colOff>19050</xdr:colOff>
          <xdr:row>11</xdr:row>
          <xdr:rowOff>0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9525</xdr:rowOff>
        </xdr:from>
        <xdr:to>
          <xdr:col>4</xdr:col>
          <xdr:colOff>19050</xdr:colOff>
          <xdr:row>12</xdr:row>
          <xdr:rowOff>0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9525</xdr:rowOff>
        </xdr:from>
        <xdr:to>
          <xdr:col>4</xdr:col>
          <xdr:colOff>19050</xdr:colOff>
          <xdr:row>13</xdr:row>
          <xdr:rowOff>0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171450</xdr:rowOff>
        </xdr:from>
        <xdr:to>
          <xdr:col>6</xdr:col>
          <xdr:colOff>400050</xdr:colOff>
          <xdr:row>7</xdr:row>
          <xdr:rowOff>190500</xdr:rowOff>
        </xdr:to>
        <xdr:sp macro="" textlink="">
          <xdr:nvSpPr>
            <xdr:cNvPr id="2063" name="Spinner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857250</xdr:colOff>
          <xdr:row>7</xdr:row>
          <xdr:rowOff>190500</xdr:rowOff>
        </xdr:from>
        <xdr:to>
          <xdr:col>6</xdr:col>
          <xdr:colOff>400050</xdr:colOff>
          <xdr:row>8</xdr:row>
          <xdr:rowOff>180975</xdr:rowOff>
        </xdr:to>
        <xdr:sp macro="" textlink="">
          <xdr:nvSpPr>
            <xdr:cNvPr id="2064" name="Spinner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847725</xdr:colOff>
          <xdr:row>8</xdr:row>
          <xdr:rowOff>180975</xdr:rowOff>
        </xdr:from>
        <xdr:to>
          <xdr:col>6</xdr:col>
          <xdr:colOff>400050</xdr:colOff>
          <xdr:row>9</xdr:row>
          <xdr:rowOff>180975</xdr:rowOff>
        </xdr:to>
        <xdr:sp macro="" textlink="">
          <xdr:nvSpPr>
            <xdr:cNvPr id="2065" name="Spinner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</xdr:row>
          <xdr:rowOff>9525</xdr:rowOff>
        </xdr:from>
        <xdr:to>
          <xdr:col>6</xdr:col>
          <xdr:colOff>400050</xdr:colOff>
          <xdr:row>11</xdr:row>
          <xdr:rowOff>9525</xdr:rowOff>
        </xdr:to>
        <xdr:sp macro="" textlink="">
          <xdr:nvSpPr>
            <xdr:cNvPr id="2066" name="Spinner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</xdr:row>
          <xdr:rowOff>171450</xdr:rowOff>
        </xdr:from>
        <xdr:to>
          <xdr:col>6</xdr:col>
          <xdr:colOff>409575</xdr:colOff>
          <xdr:row>11</xdr:row>
          <xdr:rowOff>171450</xdr:rowOff>
        </xdr:to>
        <xdr:sp macro="" textlink="">
          <xdr:nvSpPr>
            <xdr:cNvPr id="2067" name="Spinner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12</xdr:row>
          <xdr:rowOff>0</xdr:rowOff>
        </xdr:from>
        <xdr:to>
          <xdr:col>6</xdr:col>
          <xdr:colOff>409575</xdr:colOff>
          <xdr:row>13</xdr:row>
          <xdr:rowOff>0</xdr:rowOff>
        </xdr:to>
        <xdr:sp macro="" textlink="">
          <xdr:nvSpPr>
            <xdr:cNvPr id="2068" name="Spinner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13</xdr:row>
          <xdr:rowOff>0</xdr:rowOff>
        </xdr:from>
        <xdr:to>
          <xdr:col>6</xdr:col>
          <xdr:colOff>409575</xdr:colOff>
          <xdr:row>14</xdr:row>
          <xdr:rowOff>0</xdr:rowOff>
        </xdr:to>
        <xdr:sp macro="" textlink="">
          <xdr:nvSpPr>
            <xdr:cNvPr id="2069" name="Spinner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133350</xdr:colOff>
          <xdr:row>1</xdr:row>
          <xdr:rowOff>28575</xdr:rowOff>
        </xdr:from>
        <xdr:to>
          <xdr:col>7</xdr:col>
          <xdr:colOff>1143000</xdr:colOff>
          <xdr:row>2</xdr:row>
          <xdr:rowOff>104775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</a:rPr>
                <a:t>Save</a:t>
              </a:r>
            </a:p>
            <a:p>
              <a:pPr algn="ctr" rtl="0">
                <a:defRPr sz="1000"/>
              </a:pPr>
              <a:endParaRPr lang="en-GB" sz="1100" b="0" i="0" u="none" strike="noStrike" baseline="0">
                <a:solidFill>
                  <a:srgbClr val="000000"/>
                </a:solidFill>
                <a:latin typeface="Calibri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</xdr:row>
          <xdr:rowOff>9525</xdr:rowOff>
        </xdr:from>
        <xdr:to>
          <xdr:col>4</xdr:col>
          <xdr:colOff>19050</xdr:colOff>
          <xdr:row>7</xdr:row>
          <xdr:rowOff>190500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9525</xdr:rowOff>
        </xdr:from>
        <xdr:to>
          <xdr:col>4</xdr:col>
          <xdr:colOff>19050</xdr:colOff>
          <xdr:row>9</xdr:row>
          <xdr:rowOff>0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9525</xdr:rowOff>
        </xdr:from>
        <xdr:to>
          <xdr:col>4</xdr:col>
          <xdr:colOff>19050</xdr:colOff>
          <xdr:row>10</xdr:row>
          <xdr:rowOff>0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9525</xdr:rowOff>
        </xdr:from>
        <xdr:to>
          <xdr:col>4</xdr:col>
          <xdr:colOff>19050</xdr:colOff>
          <xdr:row>11</xdr:row>
          <xdr:rowOff>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9525</xdr:rowOff>
        </xdr:from>
        <xdr:to>
          <xdr:col>4</xdr:col>
          <xdr:colOff>19050</xdr:colOff>
          <xdr:row>12</xdr:row>
          <xdr:rowOff>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9525</xdr:rowOff>
        </xdr:from>
        <xdr:to>
          <xdr:col>4</xdr:col>
          <xdr:colOff>19050</xdr:colOff>
          <xdr:row>13</xdr:row>
          <xdr:rowOff>0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171450</xdr:rowOff>
        </xdr:from>
        <xdr:to>
          <xdr:col>3</xdr:col>
          <xdr:colOff>952500</xdr:colOff>
          <xdr:row>14</xdr:row>
          <xdr:rowOff>171450</xdr:rowOff>
        </xdr:to>
        <xdr:sp macro="" textlink="">
          <xdr:nvSpPr>
            <xdr:cNvPr id="2077" name="Drop Down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</xdr:row>
          <xdr:rowOff>9525</xdr:rowOff>
        </xdr:from>
        <xdr:to>
          <xdr:col>4</xdr:col>
          <xdr:colOff>19050</xdr:colOff>
          <xdr:row>7</xdr:row>
          <xdr:rowOff>190500</xdr:rowOff>
        </xdr:to>
        <xdr:sp macro="" textlink="">
          <xdr:nvSpPr>
            <xdr:cNvPr id="2078" name="Drop Dow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9525</xdr:rowOff>
        </xdr:from>
        <xdr:to>
          <xdr:col>4</xdr:col>
          <xdr:colOff>19050</xdr:colOff>
          <xdr:row>9</xdr:row>
          <xdr:rowOff>0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9525</xdr:rowOff>
        </xdr:from>
        <xdr:to>
          <xdr:col>4</xdr:col>
          <xdr:colOff>19050</xdr:colOff>
          <xdr:row>10</xdr:row>
          <xdr:rowOff>0</xdr:rowOff>
        </xdr:to>
        <xdr:sp macro="" textlink="">
          <xdr:nvSpPr>
            <xdr:cNvPr id="2080" name="Drop Dow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9525</xdr:rowOff>
        </xdr:from>
        <xdr:to>
          <xdr:col>4</xdr:col>
          <xdr:colOff>19050</xdr:colOff>
          <xdr:row>11</xdr:row>
          <xdr:rowOff>0</xdr:rowOff>
        </xdr:to>
        <xdr:sp macro="" textlink="">
          <xdr:nvSpPr>
            <xdr:cNvPr id="2081" name="Drop Down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9525</xdr:rowOff>
        </xdr:from>
        <xdr:to>
          <xdr:col>4</xdr:col>
          <xdr:colOff>19050</xdr:colOff>
          <xdr:row>12</xdr:row>
          <xdr:rowOff>0</xdr:rowOff>
        </xdr:to>
        <xdr:sp macro="" textlink="">
          <xdr:nvSpPr>
            <xdr:cNvPr id="2082" name="Drop Dow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9525</xdr:rowOff>
        </xdr:from>
        <xdr:to>
          <xdr:col>4</xdr:col>
          <xdr:colOff>19050</xdr:colOff>
          <xdr:row>13</xdr:row>
          <xdr:rowOff>0</xdr:rowOff>
        </xdr:to>
        <xdr:sp macro="" textlink="">
          <xdr:nvSpPr>
            <xdr:cNvPr id="2083" name="Drop Dow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180975</xdr:rowOff>
        </xdr:from>
        <xdr:to>
          <xdr:col>4</xdr:col>
          <xdr:colOff>0</xdr:colOff>
          <xdr:row>13</xdr:row>
          <xdr:rowOff>171450</xdr:rowOff>
        </xdr:to>
        <xdr:sp macro="" textlink="">
          <xdr:nvSpPr>
            <xdr:cNvPr id="2084" name="Drop Dow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15</xdr:row>
          <xdr:rowOff>0</xdr:rowOff>
        </xdr:from>
        <xdr:to>
          <xdr:col>3</xdr:col>
          <xdr:colOff>914400</xdr:colOff>
          <xdr:row>16</xdr:row>
          <xdr:rowOff>0</xdr:rowOff>
        </xdr:to>
        <xdr:sp macro="" textlink="">
          <xdr:nvSpPr>
            <xdr:cNvPr id="2085" name="Drop Down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16</xdr:row>
          <xdr:rowOff>190500</xdr:rowOff>
        </xdr:from>
        <xdr:to>
          <xdr:col>3</xdr:col>
          <xdr:colOff>923925</xdr:colOff>
          <xdr:row>17</xdr:row>
          <xdr:rowOff>190500</xdr:rowOff>
        </xdr:to>
        <xdr:sp macro="" textlink="">
          <xdr:nvSpPr>
            <xdr:cNvPr id="2086" name="Drop Down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17</xdr:row>
          <xdr:rowOff>190500</xdr:rowOff>
        </xdr:from>
        <xdr:to>
          <xdr:col>3</xdr:col>
          <xdr:colOff>914400</xdr:colOff>
          <xdr:row>18</xdr:row>
          <xdr:rowOff>190500</xdr:rowOff>
        </xdr:to>
        <xdr:sp macro="" textlink="">
          <xdr:nvSpPr>
            <xdr:cNvPr id="2087" name="Drop Down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15</xdr:row>
          <xdr:rowOff>190500</xdr:rowOff>
        </xdr:from>
        <xdr:to>
          <xdr:col>3</xdr:col>
          <xdr:colOff>923925</xdr:colOff>
          <xdr:row>16</xdr:row>
          <xdr:rowOff>190500</xdr:rowOff>
        </xdr:to>
        <xdr:sp macro="" textlink="">
          <xdr:nvSpPr>
            <xdr:cNvPr id="2088" name="Drop Down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14</xdr:row>
          <xdr:rowOff>0</xdr:rowOff>
        </xdr:from>
        <xdr:to>
          <xdr:col>6</xdr:col>
          <xdr:colOff>409575</xdr:colOff>
          <xdr:row>15</xdr:row>
          <xdr:rowOff>0</xdr:rowOff>
        </xdr:to>
        <xdr:sp macro="" textlink="">
          <xdr:nvSpPr>
            <xdr:cNvPr id="2089" name="Spinner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15</xdr:row>
          <xdr:rowOff>0</xdr:rowOff>
        </xdr:from>
        <xdr:to>
          <xdr:col>6</xdr:col>
          <xdr:colOff>409575</xdr:colOff>
          <xdr:row>16</xdr:row>
          <xdr:rowOff>0</xdr:rowOff>
        </xdr:to>
        <xdr:sp macro="" textlink="">
          <xdr:nvSpPr>
            <xdr:cNvPr id="2090" name="Spinner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16</xdr:row>
          <xdr:rowOff>0</xdr:rowOff>
        </xdr:from>
        <xdr:to>
          <xdr:col>6</xdr:col>
          <xdr:colOff>409575</xdr:colOff>
          <xdr:row>17</xdr:row>
          <xdr:rowOff>0</xdr:rowOff>
        </xdr:to>
        <xdr:sp macro="" textlink="">
          <xdr:nvSpPr>
            <xdr:cNvPr id="2091" name="Spinner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17</xdr:row>
          <xdr:rowOff>0</xdr:rowOff>
        </xdr:from>
        <xdr:to>
          <xdr:col>6</xdr:col>
          <xdr:colOff>409575</xdr:colOff>
          <xdr:row>18</xdr:row>
          <xdr:rowOff>0</xdr:rowOff>
        </xdr:to>
        <xdr:sp macro="" textlink="">
          <xdr:nvSpPr>
            <xdr:cNvPr id="2092" name="Spinner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18</xdr:row>
          <xdr:rowOff>0</xdr:rowOff>
        </xdr:from>
        <xdr:to>
          <xdr:col>6</xdr:col>
          <xdr:colOff>409575</xdr:colOff>
          <xdr:row>19</xdr:row>
          <xdr:rowOff>0</xdr:rowOff>
        </xdr:to>
        <xdr:sp macro="" textlink="">
          <xdr:nvSpPr>
            <xdr:cNvPr id="2093" name="Spinner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561771</xdr:colOff>
      <xdr:row>3</xdr:row>
      <xdr:rowOff>66595</xdr:rowOff>
    </xdr:from>
    <xdr:to>
      <xdr:col>20</xdr:col>
      <xdr:colOff>427849</xdr:colOff>
      <xdr:row>14</xdr:row>
      <xdr:rowOff>138614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2712" y="638095"/>
          <a:ext cx="5244901" cy="3310519"/>
        </a:xfrm>
        <a:prstGeom prst="rect">
          <a:avLst/>
        </a:prstGeom>
      </xdr:spPr>
    </xdr:pic>
    <xdr:clientData/>
  </xdr:twoCellAnchor>
  <xdr:twoCellAnchor>
    <xdr:from>
      <xdr:col>2</xdr:col>
      <xdr:colOff>784412</xdr:colOff>
      <xdr:row>2</xdr:row>
      <xdr:rowOff>123263</xdr:rowOff>
    </xdr:from>
    <xdr:to>
      <xdr:col>7</xdr:col>
      <xdr:colOff>56029</xdr:colOff>
      <xdr:row>6</xdr:row>
      <xdr:rowOff>123263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1994647" y="504263"/>
          <a:ext cx="3888441" cy="7620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4000" u="sng"/>
            <a:t>Stock </a:t>
          </a:r>
          <a:endParaRPr lang="en-GB" sz="1100" u="sng"/>
        </a:p>
      </xdr:txBody>
    </xdr:sp>
    <xdr:clientData/>
  </xdr:twoCellAnchor>
  <xdr:twoCellAnchor editAs="oneCell">
    <xdr:from>
      <xdr:col>1</xdr:col>
      <xdr:colOff>571530</xdr:colOff>
      <xdr:row>2</xdr:row>
      <xdr:rowOff>123265</xdr:rowOff>
    </xdr:from>
    <xdr:to>
      <xdr:col>2</xdr:col>
      <xdr:colOff>748343</xdr:colOff>
      <xdr:row>6</xdr:row>
      <xdr:rowOff>142669</xdr:rowOff>
    </xdr:to>
    <xdr:pic>
      <xdr:nvPicPr>
        <xdr:cNvPr id="4" name="Picture 3" descr="See the source image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648" y="504265"/>
          <a:ext cx="781930" cy="78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2</xdr:row>
          <xdr:rowOff>95250</xdr:rowOff>
        </xdr:from>
        <xdr:to>
          <xdr:col>9</xdr:col>
          <xdr:colOff>238125</xdr:colOff>
          <xdr:row>6</xdr:row>
          <xdr:rowOff>180975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</a:rPr>
                <a:t>Save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20</xdr:row>
      <xdr:rowOff>4337</xdr:rowOff>
    </xdr:from>
    <xdr:to>
      <xdr:col>15</xdr:col>
      <xdr:colOff>420361</xdr:colOff>
      <xdr:row>30</xdr:row>
      <xdr:rowOff>120187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3814337"/>
          <a:ext cx="3201661" cy="2020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</xdr:row>
      <xdr:rowOff>123825</xdr:rowOff>
    </xdr:from>
    <xdr:to>
      <xdr:col>3</xdr:col>
      <xdr:colOff>217184</xdr:colOff>
      <xdr:row>5</xdr:row>
      <xdr:rowOff>188053</xdr:rowOff>
    </xdr:to>
    <xdr:pic>
      <xdr:nvPicPr>
        <xdr:cNvPr id="4" name="Picture 3" descr="See the source image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4325"/>
          <a:ext cx="826784" cy="826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228600</xdr:colOff>
      <xdr:row>1</xdr:row>
      <xdr:rowOff>114300</xdr:rowOff>
    </xdr:from>
    <xdr:to>
      <xdr:col>7</xdr:col>
      <xdr:colOff>361950</xdr:colOff>
      <xdr:row>6</xdr:row>
      <xdr:rowOff>133350</xdr:rowOff>
    </xdr:to>
    <xdr:sp macro="" textlink="">
      <xdr:nvSpPr>
        <xdr:cNvPr id="5" name="Rectangle 4">
          <a:extLst>
            <a:ext uri="{FF2B5EF4-FFF2-40B4-BE49-F238E27FC236}">
              <a16:creationId xmlns="" xmlns:a16="http://schemas.microsoft.com/office/drawing/2014/main" id="{ADD2B22A-6ECB-46E4-9B80-8A963592017F}"/>
            </a:ext>
          </a:extLst>
        </xdr:cNvPr>
        <xdr:cNvSpPr/>
      </xdr:nvSpPr>
      <xdr:spPr>
        <a:xfrm>
          <a:off x="2181225" y="304800"/>
          <a:ext cx="4133850" cy="9715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4800">
              <a:solidFill>
                <a:srgbClr val="FF0000"/>
              </a:solidFill>
            </a:rPr>
            <a:t>Recent</a:t>
          </a:r>
          <a:r>
            <a:rPr lang="en-GB" sz="4800" baseline="0">
              <a:solidFill>
                <a:srgbClr val="FF0000"/>
              </a:solidFill>
            </a:rPr>
            <a:t> Orders  </a:t>
          </a:r>
          <a:endParaRPr lang="en-GB" sz="48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628650</xdr:colOff>
          <xdr:row>2</xdr:row>
          <xdr:rowOff>47625</xdr:rowOff>
        </xdr:from>
        <xdr:to>
          <xdr:col>10</xdr:col>
          <xdr:colOff>85725</xdr:colOff>
          <xdr:row>6</xdr:row>
          <xdr:rowOff>133350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</a:rPr>
                <a:t>Save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10</xdr:col>
      <xdr:colOff>276225</xdr:colOff>
      <xdr:row>7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2543175" y="381000"/>
          <a:ext cx="3829050" cy="1000125"/>
        </a:xfrm>
        <a:prstGeom prst="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5400" u="sng"/>
            <a:t>Invoices</a:t>
          </a:r>
          <a:r>
            <a:rPr lang="en-GB" sz="5400" u="sng" baseline="0"/>
            <a:t> </a:t>
          </a:r>
          <a:endParaRPr lang="en-GB" sz="1100" u="sng"/>
        </a:p>
      </xdr:txBody>
    </xdr:sp>
    <xdr:clientData/>
  </xdr:twoCellAnchor>
  <xdr:twoCellAnchor editAs="oneCell">
    <xdr:from>
      <xdr:col>11</xdr:col>
      <xdr:colOff>217048</xdr:colOff>
      <xdr:row>3</xdr:row>
      <xdr:rowOff>27214</xdr:rowOff>
    </xdr:from>
    <xdr:to>
      <xdr:col>16</xdr:col>
      <xdr:colOff>413558</xdr:colOff>
      <xdr:row>13</xdr:row>
      <xdr:rowOff>178698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2584" y="598714"/>
          <a:ext cx="3258117" cy="2056484"/>
        </a:xfrm>
        <a:prstGeom prst="rect">
          <a:avLst/>
        </a:prstGeom>
      </xdr:spPr>
    </xdr:pic>
    <xdr:clientData/>
  </xdr:twoCellAnchor>
  <xdr:twoCellAnchor editAs="oneCell">
    <xdr:from>
      <xdr:col>2</xdr:col>
      <xdr:colOff>545547</xdr:colOff>
      <xdr:row>2</xdr:row>
      <xdr:rowOff>0</xdr:rowOff>
    </xdr:from>
    <xdr:to>
      <xdr:col>4</xdr:col>
      <xdr:colOff>119267</xdr:colOff>
      <xdr:row>7</xdr:row>
      <xdr:rowOff>91966</xdr:rowOff>
    </xdr:to>
    <xdr:pic>
      <xdr:nvPicPr>
        <xdr:cNvPr id="4" name="Picture 3" descr="See the source image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375" y="381000"/>
          <a:ext cx="1045168" cy="1044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866775</xdr:colOff>
          <xdr:row>14</xdr:row>
          <xdr:rowOff>28575</xdr:rowOff>
        </xdr:from>
        <xdr:to>
          <xdr:col>7</xdr:col>
          <xdr:colOff>762000</xdr:colOff>
          <xdr:row>14</xdr:row>
          <xdr:rowOff>266700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15</xdr:row>
          <xdr:rowOff>76200</xdr:rowOff>
        </xdr:from>
        <xdr:to>
          <xdr:col>7</xdr:col>
          <xdr:colOff>790575</xdr:colOff>
          <xdr:row>15</xdr:row>
          <xdr:rowOff>314325</xdr:rowOff>
        </xdr:to>
        <xdr:sp macro="" textlink="">
          <xdr:nvSpPr>
            <xdr:cNvPr id="7171" name="Drop Dow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16</xdr:row>
          <xdr:rowOff>38100</xdr:rowOff>
        </xdr:from>
        <xdr:to>
          <xdr:col>7</xdr:col>
          <xdr:colOff>790575</xdr:colOff>
          <xdr:row>16</xdr:row>
          <xdr:rowOff>276225</xdr:rowOff>
        </xdr:to>
        <xdr:sp macro="" textlink="">
          <xdr:nvSpPr>
            <xdr:cNvPr id="7172" name="Drop Dow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8</xdr:row>
          <xdr:rowOff>95250</xdr:rowOff>
        </xdr:from>
        <xdr:to>
          <xdr:col>8</xdr:col>
          <xdr:colOff>219075</xdr:colOff>
          <xdr:row>11</xdr:row>
          <xdr:rowOff>38100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</a:rPr>
                <a:t>Save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47625</xdr:rowOff>
        </xdr:from>
        <xdr:to>
          <xdr:col>7</xdr:col>
          <xdr:colOff>809625</xdr:colOff>
          <xdr:row>17</xdr:row>
          <xdr:rowOff>285750</xdr:rowOff>
        </xdr:to>
        <xdr:sp macro="" textlink="">
          <xdr:nvSpPr>
            <xdr:cNvPr id="7174" name="Drop Dow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18</xdr:row>
          <xdr:rowOff>47625</xdr:rowOff>
        </xdr:from>
        <xdr:to>
          <xdr:col>7</xdr:col>
          <xdr:colOff>847725</xdr:colOff>
          <xdr:row>18</xdr:row>
          <xdr:rowOff>285750</xdr:rowOff>
        </xdr:to>
        <xdr:sp macro="" textlink="">
          <xdr:nvSpPr>
            <xdr:cNvPr id="7175" name="Drop Down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19</xdr:row>
          <xdr:rowOff>66675</xdr:rowOff>
        </xdr:from>
        <xdr:to>
          <xdr:col>7</xdr:col>
          <xdr:colOff>847725</xdr:colOff>
          <xdr:row>19</xdr:row>
          <xdr:rowOff>304800</xdr:rowOff>
        </xdr:to>
        <xdr:sp macro="" textlink="">
          <xdr:nvSpPr>
            <xdr:cNvPr id="7176" name="Drop Down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20</xdr:row>
          <xdr:rowOff>76200</xdr:rowOff>
        </xdr:from>
        <xdr:to>
          <xdr:col>7</xdr:col>
          <xdr:colOff>838200</xdr:colOff>
          <xdr:row>20</xdr:row>
          <xdr:rowOff>314325</xdr:rowOff>
        </xdr:to>
        <xdr:sp macro="" textlink="">
          <xdr:nvSpPr>
            <xdr:cNvPr id="7177" name="Drop Down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21</xdr:row>
          <xdr:rowOff>66675</xdr:rowOff>
        </xdr:from>
        <xdr:to>
          <xdr:col>7</xdr:col>
          <xdr:colOff>828675</xdr:colOff>
          <xdr:row>21</xdr:row>
          <xdr:rowOff>304800</xdr:rowOff>
        </xdr:to>
        <xdr:sp macro="" textlink="">
          <xdr:nvSpPr>
            <xdr:cNvPr id="7178" name="Drop Down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445943</xdr:colOff>
      <xdr:row>3</xdr:row>
      <xdr:rowOff>137850</xdr:rowOff>
    </xdr:from>
    <xdr:to>
      <xdr:col>31</xdr:col>
      <xdr:colOff>3858</xdr:colOff>
      <xdr:row>16</xdr:row>
      <xdr:rowOff>18875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1625" y="709350"/>
          <a:ext cx="3714279" cy="2357525"/>
        </a:xfrm>
        <a:prstGeom prst="rect">
          <a:avLst/>
        </a:prstGeom>
      </xdr:spPr>
    </xdr:pic>
    <xdr:clientData/>
  </xdr:twoCellAnchor>
  <xdr:twoCellAnchor>
    <xdr:from>
      <xdr:col>9</xdr:col>
      <xdr:colOff>571500</xdr:colOff>
      <xdr:row>3</xdr:row>
      <xdr:rowOff>17318</xdr:rowOff>
    </xdr:from>
    <xdr:to>
      <xdr:col>22</xdr:col>
      <xdr:colOff>155864</xdr:colOff>
      <xdr:row>13</xdr:row>
      <xdr:rowOff>86591</xdr:rowOff>
    </xdr:to>
    <xdr:sp macro="" textlink="">
      <xdr:nvSpPr>
        <xdr:cNvPr id="3" name="Rectangle 2"/>
        <xdr:cNvSpPr/>
      </xdr:nvSpPr>
      <xdr:spPr>
        <a:xfrm>
          <a:off x="6026727" y="588818"/>
          <a:ext cx="7464137" cy="1974273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11500"/>
            <a:t>Analyse </a:t>
          </a:r>
        </a:p>
      </xdr:txBody>
    </xdr:sp>
    <xdr:clientData/>
  </xdr:twoCellAnchor>
  <xdr:twoCellAnchor>
    <xdr:from>
      <xdr:col>1</xdr:col>
      <xdr:colOff>190500</xdr:colOff>
      <xdr:row>21</xdr:row>
      <xdr:rowOff>178376</xdr:rowOff>
    </xdr:from>
    <xdr:to>
      <xdr:col>13</xdr:col>
      <xdr:colOff>450272</xdr:colOff>
      <xdr:row>43</xdr:row>
      <xdr:rowOff>17318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467591</xdr:colOff>
      <xdr:row>54</xdr:row>
      <xdr:rowOff>109104</xdr:rowOff>
    </xdr:from>
    <xdr:to>
      <xdr:col>15</xdr:col>
      <xdr:colOff>190501</xdr:colOff>
      <xdr:row>68</xdr:row>
      <xdr:rowOff>185304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by Oliver Bennett" refreshedDate="43241.506976273151" createdVersion="5" refreshedVersion="5" minRefreshableVersion="3" recordCount="8">
  <cacheSource type="worksheet">
    <worksheetSource name="Table6[[name ]:[price paid ]]"/>
  </cacheSource>
  <cacheFields count="2">
    <cacheField name="name " numFmtId="0">
      <sharedItems count="8">
        <s v="Joe"/>
        <s v="Bob"/>
        <s v="Geoff"/>
        <s v="Toby "/>
        <s v="philip "/>
        <s v="Cloe"/>
        <s v="Callum"/>
        <s v="jack "/>
      </sharedItems>
    </cacheField>
    <cacheField name="price paid " numFmtId="164">
      <sharedItems containsSemiMixedTypes="0" containsString="0" containsNumber="1" containsInteger="1" minValue="50" maxValue="17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Toby Oliver Bennett" refreshedDate="43241.637394097219" backgroundQuery="1" createdVersion="5" refreshedVersion="5" minRefreshableVersion="3" recordCount="0" supportSubquery="1" supportAdvancedDrill="1">
  <cacheSource type="external" connectionId="1"/>
  <cacheFields count="2">
    <cacheField name="[Table6  name    price paid].[name].[name]" caption="name" numFmtId="0" level="1">
      <sharedItems count="8">
        <s v="Bob"/>
        <s v="Callum"/>
        <s v="Cloe"/>
        <s v="Geoff"/>
        <s v="jack"/>
        <s v="Joe"/>
        <s v="philip"/>
        <s v="Toby"/>
      </sharedItems>
    </cacheField>
    <cacheField name="[Measures].[Sum of price paid]" caption="Sum of price paid" numFmtId="0" hierarchy="2" level="32767"/>
  </cacheFields>
  <cacheHierarchies count="5">
    <cacheHierarchy uniqueName="[Table6  name    price paid].[name]" caption="name" attribute="1" defaultMemberUniqueName="[Table6  name    price paid].[name].[All]" allUniqueName="[Table6  name    price paid].[name].[All]" dimensionUniqueName="[Table6  name    price paid]" displayFolder="" count="2" memberValueDatatype="130" unbalanced="0">
      <fieldsUsage count="2">
        <fieldUsage x="-1"/>
        <fieldUsage x="0"/>
      </fieldsUsage>
    </cacheHierarchy>
    <cacheHierarchy uniqueName="[Table6  name    price paid].[price paid]" caption="price paid" attribute="1" defaultMemberUniqueName="[Table6  name    price paid].[price paid].[All]" allUniqueName="[Table6  name    price paid].[price paid].[All]" dimensionUniqueName="[Table6  name    price paid]" displayFolder="" count="0" memberValueDatatype="20" unbalanced="0"/>
    <cacheHierarchy uniqueName="[Measures].[Sum of price paid]" caption="Sum of price paid" measure="1" displayFolder="" measureGroup="Table6  name    price paid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__XL_Count Table6  name    price paid]" caption="__XL_Count Table6  name    price paid" measure="1" displayFolder="" measureGroup="Table6  name    price paid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Table6  name    price paid" uniqueName="[Table6  name    price paid]" caption="Table6  name    price paid"/>
  </dimensions>
  <measureGroups count="1">
    <measureGroup name="Table6  name    price paid" caption="Table6  name    price paid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n v="1750"/>
  </r>
  <r>
    <x v="1"/>
    <n v="560"/>
  </r>
  <r>
    <x v="2"/>
    <n v="520"/>
  </r>
  <r>
    <x v="3"/>
    <n v="50"/>
  </r>
  <r>
    <x v="4"/>
    <n v="50"/>
  </r>
  <r>
    <x v="5"/>
    <n v="50"/>
  </r>
  <r>
    <x v="6"/>
    <n v="50"/>
  </r>
  <r>
    <x v="7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">
  <location ref="D53:E62" firstHeaderRow="1" firstDataRow="1" firstDataCol="1"/>
  <pivotFields count="2">
    <pivotField axis="axisRow" allDrilled="1" showAll="0" dataSourceSort="1" defaultAttributeDrillState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price paid" fld="1" baseField="0" baseItem="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Hierarchies count="5"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task 1.xlsx!Table6[[name ]:[price paid ]]">
        <x15:activeTabTopLevelEntity name="[Table6  name    price paid]"/>
      </x15:pivotTableUISettings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2">
  <location ref="AB30:AC39" firstHeaderRow="1" firstDataRow="1" firstDataCol="1"/>
  <pivotFields count="2">
    <pivotField axis="axisRow" showAll="0">
      <items count="9">
        <item x="1"/>
        <item x="6"/>
        <item x="5"/>
        <item x="2"/>
        <item x="7"/>
        <item x="0"/>
        <item x="4"/>
        <item x="3"/>
        <item t="default"/>
      </items>
    </pivotField>
    <pivotField dataField="1" numFmtId="164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price paid " fld="1" baseField="0" baseItem="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B6:I19" totalsRowShown="0" headerRowDxfId="41" dataDxfId="40">
  <autoFilter ref="B6:I19"/>
  <tableColumns count="8">
    <tableColumn id="1" name="name " dataDxfId="39"/>
    <tableColumn id="2" name="Ticket id " dataDxfId="38"/>
    <tableColumn id="3" name="item" dataDxfId="37">
      <calculatedColumnFormula>vloo</calculatedColumnFormula>
    </tableColumn>
    <tableColumn id="4" name="price " dataDxfId="36"/>
    <tableColumn id="5" name="seat number" dataDxfId="35"/>
    <tableColumn id="6" name="qty  " dataDxfId="34"/>
    <tableColumn id="7" name="Total" dataDxfId="33">
      <calculatedColumnFormula>SUM(Table1[[price ]]*Table1[[qty  ]])</calculatedColumnFormula>
    </tableColumn>
    <tableColumn id="8" name="discount " dataDxfId="32">
      <calculatedColumnFormula>IF(Table1[Total]&gt;300,Table1[Total]*0.1,0)</calculatedColumnFormula>
    </tableColumn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7" name="Table7" displayName="Table7" ref="AD8:AF11" headerRowCount="0" totalsRowShown="0" headerRowDxfId="31" dataDxfId="30">
  <tableColumns count="3">
    <tableColumn id="1" name="Column1" headerRowDxfId="29" dataDxfId="28"/>
    <tableColumn id="2" name="Column2" headerRowDxfId="27" dataDxfId="26"/>
    <tableColumn id="3" name="Column3" headerRowDxfId="25" dataDxfId="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C8:F12" totalsRowShown="0" headerRowDxfId="23" dataDxfId="22">
  <autoFilter ref="C8:F12"/>
  <tableColumns count="4">
    <tableColumn id="1" name="name of item " dataDxfId="21"/>
    <tableColumn id="2" name="price" dataDxfId="20"/>
    <tableColumn id="3" name="quatity " dataDxfId="19"/>
    <tableColumn id="5" name="avalibility " dataDxfId="18">
      <calculatedColumnFormula>IF(E9&lt;199,"availibility is reduced",IF(E9&lt;=200,"availible",IF(E9&gt;=300,"OK")))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C11:H19" totalsRowShown="0" headerRowDxfId="17" dataDxfId="16">
  <autoFilter ref="C11:H19"/>
  <tableColumns count="6">
    <tableColumn id="1" name="name " dataDxfId="15">
      <calculatedColumnFormula>'add new order'!B7</calculatedColumnFormula>
    </tableColumn>
    <tableColumn id="2" name="price paid " dataDxfId="14">
      <calculatedColumnFormula>'add new order'!H7</calculatedColumnFormula>
    </tableColumn>
    <tableColumn id="3" name="order number " dataDxfId="13">
      <calculatedColumnFormula>'add new order'!C7</calculatedColumnFormula>
    </tableColumn>
    <tableColumn id="4" name="date " dataDxfId="12"/>
    <tableColumn id="5" name="quanity " dataDxfId="11"/>
    <tableColumn id="6" name="Column1" data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" name="Table2" displayName="Table2" ref="D14:K27" totalsRowShown="0" headerRowDxfId="9" dataDxfId="8">
  <autoFilter ref="D14:K27"/>
  <tableColumns count="8">
    <tableColumn id="1" name="name " dataDxfId="7">
      <calculatedColumnFormula>'add new order'!B7</calculatedColumnFormula>
    </tableColumn>
    <tableColumn id="2" name="date " dataDxfId="6">
      <calculatedColumnFormula>NOW()</calculatedColumnFormula>
    </tableColumn>
    <tableColumn id="3" name="ticket received " dataDxfId="5"/>
    <tableColumn id="4" name="order ref" dataDxfId="4">
      <calculatedColumnFormula>'add new order'!C7</calculatedColumnFormula>
    </tableColumn>
    <tableColumn id="5" name="type" dataDxfId="3"/>
    <tableColumn id="6" name="card number " dataDxfId="2"/>
    <tableColumn id="7" name="qty" dataDxfId="1"/>
    <tableColumn id="8" name="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table" Target="../tables/table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table" Target="../tables/table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ctrlProp" Target="../ctrlProps/ctrlProp4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4.xml"/><Relationship Id="rId4" Type="http://schemas.openxmlformats.org/officeDocument/2006/relationships/ctrlProp" Target="../ctrlProps/ctrlProp4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13" Type="http://schemas.openxmlformats.org/officeDocument/2006/relationships/table" Target="../tables/table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8.xml"/><Relationship Id="rId12" Type="http://schemas.openxmlformats.org/officeDocument/2006/relationships/ctrlProp" Target="../ctrlProps/ctrlProp5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5" Type="http://schemas.openxmlformats.org/officeDocument/2006/relationships/ctrlProp" Target="../ctrlProps/ctrlProp46.xml"/><Relationship Id="rId10" Type="http://schemas.openxmlformats.org/officeDocument/2006/relationships/ctrlProp" Target="../ctrlProps/ctrlProp51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="25" zoomScaleNormal="25" workbookViewId="0"/>
  </sheetViews>
  <sheetFormatPr defaultRowHeight="15" x14ac:dyDescent="0.25"/>
  <cols>
    <col min="1" max="16384" width="9.14062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zoomScale="25" zoomScaleNormal="25" workbookViewId="0">
      <selection activeCell="BQ84" sqref="BQ84"/>
    </sheetView>
  </sheetViews>
  <sheetFormatPr defaultRowHeight="15" x14ac:dyDescent="0.25"/>
  <cols>
    <col min="1" max="16384" width="9.140625" style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6:AF40"/>
  <sheetViews>
    <sheetView zoomScale="130" zoomScaleNormal="130" workbookViewId="0">
      <selection activeCell="I9" sqref="I9"/>
    </sheetView>
  </sheetViews>
  <sheetFormatPr defaultRowHeight="15" x14ac:dyDescent="0.25"/>
  <cols>
    <col min="1" max="2" width="9.140625" style="1"/>
    <col min="3" max="3" width="11" style="1" customWidth="1"/>
    <col min="4" max="4" width="14.7109375" style="1" customWidth="1"/>
    <col min="5" max="5" width="11" style="1" customWidth="1"/>
    <col min="6" max="6" width="12.85546875" style="1" customWidth="1"/>
    <col min="7" max="7" width="13.28515625" style="1" customWidth="1"/>
    <col min="8" max="8" width="17.7109375" style="1" customWidth="1"/>
    <col min="9" max="9" width="10.85546875" style="1" customWidth="1"/>
    <col min="10" max="29" width="9.140625" style="1"/>
    <col min="30" max="32" width="10.140625" style="1" customWidth="1"/>
    <col min="33" max="16384" width="9.140625" style="1"/>
  </cols>
  <sheetData>
    <row r="6" spans="2:32" x14ac:dyDescent="0.25">
      <c r="B6" s="1" t="s">
        <v>0</v>
      </c>
      <c r="C6" s="1" t="s">
        <v>28</v>
      </c>
      <c r="D6" s="1" t="s">
        <v>1</v>
      </c>
      <c r="E6" s="1" t="s">
        <v>5</v>
      </c>
      <c r="F6" s="1" t="s">
        <v>9</v>
      </c>
      <c r="G6" s="1" t="s">
        <v>16</v>
      </c>
      <c r="H6" s="1" t="s">
        <v>17</v>
      </c>
      <c r="I6" s="1" t="s">
        <v>18</v>
      </c>
    </row>
    <row r="7" spans="2:32" x14ac:dyDescent="0.25">
      <c r="B7" s="1" t="s">
        <v>20</v>
      </c>
      <c r="C7" s="5" t="s">
        <v>42</v>
      </c>
      <c r="D7" s="1" t="e">
        <f t="shared" ref="D7:D13" si="0">vloo</f>
        <v>#NAME?</v>
      </c>
      <c r="E7" s="2">
        <f>INDEX(stock!D9:F12,B28,1)</f>
        <v>225</v>
      </c>
      <c r="F7" s="3" t="s">
        <v>10</v>
      </c>
      <c r="G7" s="1">
        <v>1</v>
      </c>
      <c r="H7" s="2">
        <f>SUM(Table1[[price ]]*Table1[[qty  ]])</f>
        <v>225</v>
      </c>
      <c r="I7" s="2">
        <f>IF(Table1[Total]&gt;300,Table1[Total]*0.1,0)</f>
        <v>0</v>
      </c>
      <c r="AE7" s="1" t="s">
        <v>3</v>
      </c>
      <c r="AF7" s="1" t="s">
        <v>54</v>
      </c>
    </row>
    <row r="8" spans="2:32" ht="15.75" customHeight="1" x14ac:dyDescent="0.25">
      <c r="B8" s="4" t="s">
        <v>19</v>
      </c>
      <c r="C8" s="5" t="s">
        <v>32</v>
      </c>
      <c r="D8" s="1" t="e">
        <f t="shared" si="0"/>
        <v>#NAME?</v>
      </c>
      <c r="E8" s="2">
        <f>INDEX(stock!D9:F12,B29,1)</f>
        <v>225</v>
      </c>
      <c r="F8" s="3" t="s">
        <v>27</v>
      </c>
      <c r="G8" s="1">
        <v>2</v>
      </c>
      <c r="H8" s="2">
        <f>SUM(Table1[[price ]]*Table1[[qty  ]])</f>
        <v>450</v>
      </c>
      <c r="I8" s="2">
        <f>IF(Table1[Total]&gt;300,Table1[Total]*0.1,0)</f>
        <v>45</v>
      </c>
      <c r="AD8" s="1" t="s">
        <v>48</v>
      </c>
      <c r="AE8" s="2">
        <v>150</v>
      </c>
    </row>
    <row r="9" spans="2:32" x14ac:dyDescent="0.25">
      <c r="B9" s="1" t="s">
        <v>21</v>
      </c>
      <c r="C9" s="5" t="s">
        <v>41</v>
      </c>
      <c r="D9" s="1" t="e">
        <f t="shared" si="0"/>
        <v>#NAME?</v>
      </c>
      <c r="E9" s="2">
        <f>INDEX(stock!D9:F12,B30,1)</f>
        <v>250</v>
      </c>
      <c r="F9" s="3" t="s">
        <v>38</v>
      </c>
      <c r="G9" s="1">
        <v>1</v>
      </c>
      <c r="H9" s="2">
        <f>SUM(Table1[[price ]]*Table1[[qty  ]])</f>
        <v>250</v>
      </c>
      <c r="I9" s="2">
        <f>IF(Table1[Total]&gt;300,Table1[Total]*0.1,0)</f>
        <v>0</v>
      </c>
      <c r="AD9" s="1" t="s">
        <v>43</v>
      </c>
      <c r="AE9" s="2">
        <v>450</v>
      </c>
    </row>
    <row r="10" spans="2:32" x14ac:dyDescent="0.25">
      <c r="B10" s="1" t="s">
        <v>22</v>
      </c>
      <c r="C10" s="5" t="s">
        <v>40</v>
      </c>
      <c r="D10" s="1" t="e">
        <f t="shared" si="0"/>
        <v>#NAME?</v>
      </c>
      <c r="E10" s="2">
        <f>INDEX(stock!D9:F12,B31,1)</f>
        <v>150</v>
      </c>
      <c r="F10" s="3" t="s">
        <v>39</v>
      </c>
      <c r="G10" s="1">
        <v>1</v>
      </c>
      <c r="H10" s="2">
        <f>SUM(Table1[[price ]]*Table1[[qty  ]])</f>
        <v>150</v>
      </c>
      <c r="I10" s="2">
        <f>IF(Table1[Total]&gt;300,Table1[Total]*0.1,0)</f>
        <v>0</v>
      </c>
      <c r="AD10" s="1" t="s">
        <v>44</v>
      </c>
      <c r="AE10" s="2">
        <v>250</v>
      </c>
    </row>
    <row r="11" spans="2:32" x14ac:dyDescent="0.25">
      <c r="B11" s="1" t="s">
        <v>23</v>
      </c>
      <c r="C11" s="5" t="s">
        <v>29</v>
      </c>
      <c r="D11" s="1" t="e">
        <f t="shared" si="0"/>
        <v>#NAME?</v>
      </c>
      <c r="E11" s="2">
        <f>INDEX(stock!D9:F12,B32,1)</f>
        <v>225</v>
      </c>
      <c r="F11" s="3" t="s">
        <v>34</v>
      </c>
      <c r="G11" s="1">
        <v>3</v>
      </c>
      <c r="H11" s="2">
        <f>SUM(Table1[[price ]]*Table1[[qty  ]])</f>
        <v>675</v>
      </c>
      <c r="I11" s="2">
        <f>IF(Table1[Total]&gt;300,Table1[Total]*0.1,0)</f>
        <v>67.5</v>
      </c>
      <c r="AD11" s="1" t="s">
        <v>45</v>
      </c>
      <c r="AE11" s="2">
        <v>130</v>
      </c>
      <c r="AF11" s="1">
        <v>5</v>
      </c>
    </row>
    <row r="12" spans="2:32" x14ac:dyDescent="0.25">
      <c r="B12" s="1" t="s">
        <v>24</v>
      </c>
      <c r="C12" s="5" t="s">
        <v>30</v>
      </c>
      <c r="D12" s="1" t="e">
        <f t="shared" si="0"/>
        <v>#NAME?</v>
      </c>
      <c r="E12" s="2">
        <f>INDEX(stock!D9:F12,B33,1)</f>
        <v>225</v>
      </c>
      <c r="F12" s="3" t="s">
        <v>35</v>
      </c>
      <c r="G12" s="1">
        <v>1</v>
      </c>
      <c r="H12" s="2">
        <f>SUM(Table1[[price ]]*Table1[[qty  ]])</f>
        <v>225</v>
      </c>
      <c r="I12" s="2">
        <f>IF(Table1[Total]&gt;300,Table1[Total]*0.1,0)</f>
        <v>0</v>
      </c>
      <c r="AE12" s="2"/>
    </row>
    <row r="13" spans="2:32" x14ac:dyDescent="0.25">
      <c r="B13" s="1" t="s">
        <v>25</v>
      </c>
      <c r="C13" s="5" t="s">
        <v>31</v>
      </c>
      <c r="D13" s="1" t="e">
        <f t="shared" si="0"/>
        <v>#NAME?</v>
      </c>
      <c r="E13" s="2">
        <f>INDEX(stock!D9:F12,B34,1)</f>
        <v>225</v>
      </c>
      <c r="F13" s="3" t="s">
        <v>36</v>
      </c>
      <c r="G13" s="1">
        <v>2</v>
      </c>
      <c r="H13" s="2">
        <f>SUM(Table1[[price ]]*Table1[[qty  ]])</f>
        <v>450</v>
      </c>
      <c r="I13" s="2">
        <f>IF(Table1[Total]&gt;300,Table1[Total]*0.1,0)</f>
        <v>45</v>
      </c>
    </row>
    <row r="14" spans="2:32" x14ac:dyDescent="0.25">
      <c r="B14" s="1" t="s">
        <v>26</v>
      </c>
      <c r="C14" s="5" t="s">
        <v>33</v>
      </c>
      <c r="D14" s="1">
        <v>3</v>
      </c>
      <c r="E14" s="2">
        <f>INDEX(stock!D9:F12,B35,1)</f>
        <v>235</v>
      </c>
      <c r="F14" s="3" t="s">
        <v>37</v>
      </c>
      <c r="G14" s="1">
        <v>1</v>
      </c>
      <c r="H14" s="2">
        <f>SUM(Table1[[price ]]*Table1[[qty  ]])</f>
        <v>235</v>
      </c>
      <c r="I14" s="2">
        <f>IF(Table1[Total]&gt;300,Table1[Total]*0.1,0)</f>
        <v>0</v>
      </c>
    </row>
    <row r="15" spans="2:32" x14ac:dyDescent="0.25">
      <c r="B15" s="1" t="s">
        <v>62</v>
      </c>
      <c r="C15" s="5" t="s">
        <v>82</v>
      </c>
      <c r="E15" s="2">
        <f>INDEX(stock!D9:F12,B36,1)</f>
        <v>250</v>
      </c>
      <c r="F15" s="3"/>
      <c r="G15" s="1">
        <v>1</v>
      </c>
      <c r="H15" s="2">
        <f>SUM(Table1[[price ]]*Table1[[qty  ]])</f>
        <v>250</v>
      </c>
      <c r="I15" s="2">
        <f>IF(Table1[Total]&gt;300,Table1[Total]*0.1,0)</f>
        <v>0</v>
      </c>
    </row>
    <row r="16" spans="2:32" x14ac:dyDescent="0.25">
      <c r="B16" s="1" t="s">
        <v>63</v>
      </c>
      <c r="C16" s="5" t="s">
        <v>83</v>
      </c>
      <c r="D16" s="3"/>
      <c r="E16" s="2">
        <f>INDEX(stock!D9:F12,B37,1)</f>
        <v>235</v>
      </c>
      <c r="F16" s="3"/>
      <c r="G16" s="1">
        <v>2</v>
      </c>
      <c r="H16" s="2">
        <f>SUM(Table1[[price ]]*Table1[[qty  ]])</f>
        <v>470</v>
      </c>
      <c r="I16" s="2">
        <f>IF(Table1[Total]&gt;300,Table1[Total]*0.1,0)</f>
        <v>47</v>
      </c>
    </row>
    <row r="17" spans="2:9" x14ac:dyDescent="0.25">
      <c r="B17" s="1" t="s">
        <v>64</v>
      </c>
      <c r="C17" s="5" t="s">
        <v>84</v>
      </c>
      <c r="D17" s="3"/>
      <c r="E17" s="2">
        <f>INDEX(stock!D9:F15,B38,1)</f>
        <v>235</v>
      </c>
      <c r="F17" s="3"/>
      <c r="G17" s="1">
        <v>1</v>
      </c>
      <c r="H17" s="2">
        <f>SUM(Table1[[price ]]*Table1[[qty  ]])</f>
        <v>235</v>
      </c>
      <c r="I17" s="2">
        <f>IF(Table1[Total]&gt;300,Table1[Total]*0.1,0)</f>
        <v>0</v>
      </c>
    </row>
    <row r="18" spans="2:9" x14ac:dyDescent="0.25">
      <c r="B18" s="1" t="s">
        <v>65</v>
      </c>
      <c r="C18" s="5" t="s">
        <v>85</v>
      </c>
      <c r="D18" s="3"/>
      <c r="E18" s="2">
        <f>INDEX(stock!D9:F16,B39,1)</f>
        <v>235</v>
      </c>
      <c r="F18" s="3"/>
      <c r="G18" s="1">
        <v>2</v>
      </c>
      <c r="H18" s="2">
        <f>SUM(Table1[[price ]]*Table1[[qty  ]])</f>
        <v>470</v>
      </c>
      <c r="I18" s="2">
        <f>IF(Table1[Total]&gt;300,Table1[Total]*0.1,0)</f>
        <v>47</v>
      </c>
    </row>
    <row r="19" spans="2:9" x14ac:dyDescent="0.25">
      <c r="B19" s="1" t="s">
        <v>81</v>
      </c>
      <c r="C19" s="5" t="s">
        <v>86</v>
      </c>
      <c r="D19" s="3"/>
      <c r="E19" s="2">
        <f>INDEX(stock!D9:F17,B40,1)</f>
        <v>150</v>
      </c>
      <c r="F19" s="3"/>
      <c r="G19" s="1">
        <v>2</v>
      </c>
      <c r="H19" s="2">
        <f>SUM(Table1[[price ]]*Table1[[qty  ]])</f>
        <v>300</v>
      </c>
      <c r="I19" s="2">
        <f>IF(Table1[Total]&gt;300,Table1[Total]*0.1,0)</f>
        <v>0</v>
      </c>
    </row>
    <row r="28" spans="2:9" x14ac:dyDescent="0.25">
      <c r="B28" s="1">
        <v>1</v>
      </c>
    </row>
    <row r="29" spans="2:9" x14ac:dyDescent="0.25">
      <c r="B29" s="1">
        <v>1</v>
      </c>
    </row>
    <row r="30" spans="2:9" x14ac:dyDescent="0.25">
      <c r="B30" s="1">
        <v>2</v>
      </c>
    </row>
    <row r="31" spans="2:9" x14ac:dyDescent="0.25">
      <c r="B31" s="1">
        <v>4</v>
      </c>
    </row>
    <row r="32" spans="2:9" x14ac:dyDescent="0.25">
      <c r="B32" s="1">
        <v>1</v>
      </c>
    </row>
    <row r="33" spans="2:2" x14ac:dyDescent="0.25">
      <c r="B33" s="1">
        <v>1</v>
      </c>
    </row>
    <row r="34" spans="2:2" x14ac:dyDescent="0.25">
      <c r="B34" s="1">
        <v>1</v>
      </c>
    </row>
    <row r="35" spans="2:2" x14ac:dyDescent="0.25">
      <c r="B35" s="1">
        <v>3</v>
      </c>
    </row>
    <row r="36" spans="2:2" x14ac:dyDescent="0.25">
      <c r="B36" s="1">
        <v>2</v>
      </c>
    </row>
    <row r="37" spans="2:2" x14ac:dyDescent="0.25">
      <c r="B37" s="1">
        <v>3</v>
      </c>
    </row>
    <row r="38" spans="2:2" x14ac:dyDescent="0.25">
      <c r="B38" s="1">
        <v>3</v>
      </c>
    </row>
    <row r="39" spans="2:2" x14ac:dyDescent="0.25">
      <c r="B39" s="1">
        <v>3</v>
      </c>
    </row>
    <row r="40" spans="2:2" x14ac:dyDescent="0.25">
      <c r="B40" s="1">
        <v>4</v>
      </c>
    </row>
  </sheetData>
  <dataValidations count="1">
    <dataValidation allowBlank="1" showInputMessage="1" showErrorMessage="1" promptTitle="Save the Data" prompt="Please make sure you click save before closing the document " sqref="H2"/>
  </dataValidations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3</xdr:col>
                    <xdr:colOff>28575</xdr:colOff>
                    <xdr:row>6</xdr:row>
                    <xdr:rowOff>9525</xdr:rowOff>
                  </from>
                  <to>
                    <xdr:col>4</xdr:col>
                    <xdr:colOff>19050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Spinner 3">
              <controlPr defaultSize="0" autoPict="0">
                <anchor moveWithCells="1" sizeWithCells="1">
                  <from>
                    <xdr:col>6</xdr:col>
                    <xdr:colOff>9525</xdr:colOff>
                    <xdr:row>5</xdr:row>
                    <xdr:rowOff>180975</xdr:rowOff>
                  </from>
                  <to>
                    <xdr:col>6</xdr:col>
                    <xdr:colOff>390525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defaultSize="0" autoLine="0" autoPict="0">
                <anchor moveWithCells="1">
                  <from>
                    <xdr:col>3</xdr:col>
                    <xdr:colOff>28575</xdr:colOff>
                    <xdr:row>7</xdr:row>
                    <xdr:rowOff>9525</xdr:rowOff>
                  </from>
                  <to>
                    <xdr:col>4</xdr:col>
                    <xdr:colOff>19050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autoLine="0" autoPict="0">
                <anchor moveWithCells="1">
                  <from>
                    <xdr:col>3</xdr:col>
                    <xdr:colOff>28575</xdr:colOff>
                    <xdr:row>8</xdr:row>
                    <xdr:rowOff>9525</xdr:rowOff>
                  </from>
                  <to>
                    <xdr:col>4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Drop Down 6">
              <controlPr defaultSize="0" autoLine="0" autoPict="0">
                <anchor moveWithCells="1">
                  <from>
                    <xdr:col>3</xdr:col>
                    <xdr:colOff>28575</xdr:colOff>
                    <xdr:row>9</xdr:row>
                    <xdr:rowOff>9525</xdr:rowOff>
                  </from>
                  <to>
                    <xdr:col>4</xdr:col>
                    <xdr:colOff>19050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Drop Down 7">
              <controlPr defaultSize="0" autoLine="0" autoPict="0">
                <anchor moveWithCells="1">
                  <from>
                    <xdr:col>3</xdr:col>
                    <xdr:colOff>28575</xdr:colOff>
                    <xdr:row>10</xdr:row>
                    <xdr:rowOff>9525</xdr:rowOff>
                  </from>
                  <to>
                    <xdr:col>4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3</xdr:col>
                    <xdr:colOff>28575</xdr:colOff>
                    <xdr:row>11</xdr:row>
                    <xdr:rowOff>0</xdr:rowOff>
                  </from>
                  <to>
                    <xdr:col>4</xdr:col>
                    <xdr:colOff>19050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Drop Down 9">
              <controlPr defaultSize="0" autoLine="0" autoPict="0">
                <anchor moveWithCells="1">
                  <from>
                    <xdr:col>3</xdr:col>
                    <xdr:colOff>28575</xdr:colOff>
                    <xdr:row>11</xdr:row>
                    <xdr:rowOff>180975</xdr:rowOff>
                  </from>
                  <to>
                    <xdr:col>4</xdr:col>
                    <xdr:colOff>19050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Drop Down 11">
              <controlPr defaultSize="0" autoLine="0" autoPict="0">
                <anchor moveWithCells="1">
                  <from>
                    <xdr:col>3</xdr:col>
                    <xdr:colOff>28575</xdr:colOff>
                    <xdr:row>10</xdr:row>
                    <xdr:rowOff>9525</xdr:rowOff>
                  </from>
                  <to>
                    <xdr:col>4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Drop Down 12">
              <controlPr defaultSize="0" autoLine="0" autoPict="0">
                <anchor moveWithCells="1">
                  <from>
                    <xdr:col>3</xdr:col>
                    <xdr:colOff>28575</xdr:colOff>
                    <xdr:row>11</xdr:row>
                    <xdr:rowOff>9525</xdr:rowOff>
                  </from>
                  <to>
                    <xdr:col>4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Drop Down 13">
              <controlPr defaultSize="0" autoLine="0" autoPict="0">
                <anchor moveWithCells="1">
                  <from>
                    <xdr:col>3</xdr:col>
                    <xdr:colOff>28575</xdr:colOff>
                    <xdr:row>12</xdr:row>
                    <xdr:rowOff>9525</xdr:rowOff>
                  </from>
                  <to>
                    <xdr:col>4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Spinner 15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171450</xdr:rowOff>
                  </from>
                  <to>
                    <xdr:col>6</xdr:col>
                    <xdr:colOff>400050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Spinner 16">
              <controlPr defaultSize="0" autoPict="0">
                <anchor moveWithCells="1" sizeWithCells="1">
                  <from>
                    <xdr:col>5</xdr:col>
                    <xdr:colOff>857250</xdr:colOff>
                    <xdr:row>7</xdr:row>
                    <xdr:rowOff>190500</xdr:rowOff>
                  </from>
                  <to>
                    <xdr:col>6</xdr:col>
                    <xdr:colOff>400050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Spinner 17">
              <controlPr defaultSize="0" autoPict="0">
                <anchor moveWithCells="1" sizeWithCells="1">
                  <from>
                    <xdr:col>5</xdr:col>
                    <xdr:colOff>847725</xdr:colOff>
                    <xdr:row>8</xdr:row>
                    <xdr:rowOff>180975</xdr:rowOff>
                  </from>
                  <to>
                    <xdr:col>6</xdr:col>
                    <xdr:colOff>400050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Spinner 18">
              <controlPr defaultSize="0" autoPict="0">
                <anchor moveWithCells="1" sizeWithCells="1">
                  <from>
                    <xdr:col>6</xdr:col>
                    <xdr:colOff>0</xdr:colOff>
                    <xdr:row>10</xdr:row>
                    <xdr:rowOff>9525</xdr:rowOff>
                  </from>
                  <to>
                    <xdr:col>6</xdr:col>
                    <xdr:colOff>400050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Spinner 19">
              <controlPr defaultSize="0" autoPict="0">
                <anchor moveWithCells="1" sizeWithCells="1">
                  <from>
                    <xdr:col>6</xdr:col>
                    <xdr:colOff>0</xdr:colOff>
                    <xdr:row>10</xdr:row>
                    <xdr:rowOff>171450</xdr:rowOff>
                  </from>
                  <to>
                    <xdr:col>6</xdr:col>
                    <xdr:colOff>409575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Spinner 20">
              <controlPr defaultSize="0" autoPict="0">
                <anchor moveWithCells="1" sizeWithCells="1">
                  <from>
                    <xdr:col>6</xdr:col>
                    <xdr:colOff>9525</xdr:colOff>
                    <xdr:row>12</xdr:row>
                    <xdr:rowOff>0</xdr:rowOff>
                  </from>
                  <to>
                    <xdr:col>6</xdr:col>
                    <xdr:colOff>409575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Spinner 21">
              <controlPr defaultSize="0" autoPict="0">
                <anchor moveWithCells="1" sizeWithCells="1">
                  <from>
                    <xdr:col>6</xdr:col>
                    <xdr:colOff>9525</xdr:colOff>
                    <xdr:row>13</xdr:row>
                    <xdr:rowOff>0</xdr:rowOff>
                  </from>
                  <to>
                    <xdr:col>6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2" name="Button 22">
              <controlPr defaultSize="0" print="0" autoFill="0" autoPict="0" macro="[0]!save">
                <anchor moveWithCells="1" sizeWithCells="1">
                  <from>
                    <xdr:col>7</xdr:col>
                    <xdr:colOff>133350</xdr:colOff>
                    <xdr:row>1</xdr:row>
                    <xdr:rowOff>28575</xdr:rowOff>
                  </from>
                  <to>
                    <xdr:col>7</xdr:col>
                    <xdr:colOff>1143000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3" name="Drop Down 23">
              <controlPr defaultSize="0" autoLine="0" autoPict="0">
                <anchor moveWithCells="1">
                  <from>
                    <xdr:col>3</xdr:col>
                    <xdr:colOff>28575</xdr:colOff>
                    <xdr:row>7</xdr:row>
                    <xdr:rowOff>9525</xdr:rowOff>
                  </from>
                  <to>
                    <xdr:col>4</xdr:col>
                    <xdr:colOff>19050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4" name="Drop Down 24">
              <controlPr defaultSize="0" autoLine="0" autoPict="0">
                <anchor moveWithCells="1">
                  <from>
                    <xdr:col>3</xdr:col>
                    <xdr:colOff>28575</xdr:colOff>
                    <xdr:row>8</xdr:row>
                    <xdr:rowOff>9525</xdr:rowOff>
                  </from>
                  <to>
                    <xdr:col>4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5" name="Drop Down 25">
              <controlPr defaultSize="0" autoLine="0" autoPict="0">
                <anchor moveWithCells="1">
                  <from>
                    <xdr:col>3</xdr:col>
                    <xdr:colOff>28575</xdr:colOff>
                    <xdr:row>9</xdr:row>
                    <xdr:rowOff>9525</xdr:rowOff>
                  </from>
                  <to>
                    <xdr:col>4</xdr:col>
                    <xdr:colOff>19050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6" name="Drop Down 26">
              <controlPr defaultSize="0" autoLine="0" autoPict="0">
                <anchor moveWithCells="1">
                  <from>
                    <xdr:col>3</xdr:col>
                    <xdr:colOff>28575</xdr:colOff>
                    <xdr:row>10</xdr:row>
                    <xdr:rowOff>9525</xdr:rowOff>
                  </from>
                  <to>
                    <xdr:col>4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7" name="Drop Down 27">
              <controlPr defaultSize="0" autoLine="0" autoPict="0">
                <anchor moveWithCells="1">
                  <from>
                    <xdr:col>3</xdr:col>
                    <xdr:colOff>28575</xdr:colOff>
                    <xdr:row>11</xdr:row>
                    <xdr:rowOff>9525</xdr:rowOff>
                  </from>
                  <to>
                    <xdr:col>4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8" name="Drop Down 28">
              <controlPr defaultSize="0" autoLine="0" autoPict="0">
                <anchor moveWithCells="1">
                  <from>
                    <xdr:col>3</xdr:col>
                    <xdr:colOff>28575</xdr:colOff>
                    <xdr:row>12</xdr:row>
                    <xdr:rowOff>9525</xdr:rowOff>
                  </from>
                  <to>
                    <xdr:col>4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9" name="Drop Down 29">
              <controlPr defaultSize="0" autoLine="0" autoPict="0">
                <anchor moveWithCells="1">
                  <from>
                    <xdr:col>3</xdr:col>
                    <xdr:colOff>28575</xdr:colOff>
                    <xdr:row>13</xdr:row>
                    <xdr:rowOff>171450</xdr:rowOff>
                  </from>
                  <to>
                    <xdr:col>3</xdr:col>
                    <xdr:colOff>952500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0" name="Drop Down 30">
              <controlPr defaultSize="0" autoLine="0" autoPict="0">
                <anchor moveWithCells="1">
                  <from>
                    <xdr:col>3</xdr:col>
                    <xdr:colOff>28575</xdr:colOff>
                    <xdr:row>7</xdr:row>
                    <xdr:rowOff>9525</xdr:rowOff>
                  </from>
                  <to>
                    <xdr:col>4</xdr:col>
                    <xdr:colOff>19050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1" name="Drop Down 31">
              <controlPr defaultSize="0" autoLine="0" autoPict="0">
                <anchor moveWithCells="1">
                  <from>
                    <xdr:col>3</xdr:col>
                    <xdr:colOff>28575</xdr:colOff>
                    <xdr:row>8</xdr:row>
                    <xdr:rowOff>9525</xdr:rowOff>
                  </from>
                  <to>
                    <xdr:col>4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2" name="Drop Down 32">
              <controlPr defaultSize="0" autoLine="0" autoPict="0">
                <anchor moveWithCells="1">
                  <from>
                    <xdr:col>3</xdr:col>
                    <xdr:colOff>28575</xdr:colOff>
                    <xdr:row>9</xdr:row>
                    <xdr:rowOff>9525</xdr:rowOff>
                  </from>
                  <to>
                    <xdr:col>4</xdr:col>
                    <xdr:colOff>19050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3" name="Drop Down 33">
              <controlPr defaultSize="0" autoLine="0" autoPict="0">
                <anchor moveWithCells="1">
                  <from>
                    <xdr:col>3</xdr:col>
                    <xdr:colOff>28575</xdr:colOff>
                    <xdr:row>10</xdr:row>
                    <xdr:rowOff>9525</xdr:rowOff>
                  </from>
                  <to>
                    <xdr:col>4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4" name="Drop Down 34">
              <controlPr defaultSize="0" autoLine="0" autoPict="0">
                <anchor moveWithCells="1">
                  <from>
                    <xdr:col>3</xdr:col>
                    <xdr:colOff>28575</xdr:colOff>
                    <xdr:row>11</xdr:row>
                    <xdr:rowOff>9525</xdr:rowOff>
                  </from>
                  <to>
                    <xdr:col>4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5" name="Drop Down 35">
              <controlPr defaultSize="0" autoLine="0" autoPict="0">
                <anchor moveWithCells="1">
                  <from>
                    <xdr:col>3</xdr:col>
                    <xdr:colOff>28575</xdr:colOff>
                    <xdr:row>12</xdr:row>
                    <xdr:rowOff>9525</xdr:rowOff>
                  </from>
                  <to>
                    <xdr:col>4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6" name="Drop Down 36">
              <controlPr defaultSize="0" autoLine="0" autoPict="0">
                <anchor moveWithCells="1">
                  <from>
                    <xdr:col>3</xdr:col>
                    <xdr:colOff>9525</xdr:colOff>
                    <xdr:row>12</xdr:row>
                    <xdr:rowOff>180975</xdr:rowOff>
                  </from>
                  <to>
                    <xdr:col>4</xdr:col>
                    <xdr:colOff>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7" name="Drop Down 37">
              <controlPr defaultSize="0" autoLine="0" autoPict="0">
                <anchor moveWithCells="1">
                  <from>
                    <xdr:col>2</xdr:col>
                    <xdr:colOff>723900</xdr:colOff>
                    <xdr:row>15</xdr:row>
                    <xdr:rowOff>0</xdr:rowOff>
                  </from>
                  <to>
                    <xdr:col>3</xdr:col>
                    <xdr:colOff>914400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8" name="Drop Down 38">
              <controlPr defaultSize="0" autoLine="0" autoPict="0">
                <anchor moveWithCells="1">
                  <from>
                    <xdr:col>2</xdr:col>
                    <xdr:colOff>733425</xdr:colOff>
                    <xdr:row>16</xdr:row>
                    <xdr:rowOff>190500</xdr:rowOff>
                  </from>
                  <to>
                    <xdr:col>3</xdr:col>
                    <xdr:colOff>923925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9" name="Drop Down 39">
              <controlPr defaultSize="0" autoLine="0" autoPict="0">
                <anchor moveWithCells="1">
                  <from>
                    <xdr:col>2</xdr:col>
                    <xdr:colOff>723900</xdr:colOff>
                    <xdr:row>17</xdr:row>
                    <xdr:rowOff>190500</xdr:rowOff>
                  </from>
                  <to>
                    <xdr:col>3</xdr:col>
                    <xdr:colOff>914400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0" name="Drop Down 40">
              <controlPr defaultSize="0" autoLine="0" autoPict="0">
                <anchor moveWithCells="1">
                  <from>
                    <xdr:col>2</xdr:col>
                    <xdr:colOff>733425</xdr:colOff>
                    <xdr:row>15</xdr:row>
                    <xdr:rowOff>190500</xdr:rowOff>
                  </from>
                  <to>
                    <xdr:col>3</xdr:col>
                    <xdr:colOff>923925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Spinner 41">
              <controlPr defaultSize="0" autoPict="0">
                <anchor moveWithCells="1" sizeWithCells="1">
                  <from>
                    <xdr:col>6</xdr:col>
                    <xdr:colOff>9525</xdr:colOff>
                    <xdr:row>14</xdr:row>
                    <xdr:rowOff>0</xdr:rowOff>
                  </from>
                  <to>
                    <xdr:col>6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2" name="Spinner 42">
              <controlPr defaultSize="0" autoPict="0">
                <anchor moveWithCells="1" sizeWithCells="1">
                  <from>
                    <xdr:col>6</xdr:col>
                    <xdr:colOff>9525</xdr:colOff>
                    <xdr:row>15</xdr:row>
                    <xdr:rowOff>0</xdr:rowOff>
                  </from>
                  <to>
                    <xdr:col>6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3" name="Spinner 43">
              <controlPr defaultSize="0" autoPict="0">
                <anchor moveWithCells="1" sizeWithCells="1">
                  <from>
                    <xdr:col>6</xdr:col>
                    <xdr:colOff>9525</xdr:colOff>
                    <xdr:row>16</xdr:row>
                    <xdr:rowOff>0</xdr:rowOff>
                  </from>
                  <to>
                    <xdr:col>6</xdr:col>
                    <xdr:colOff>409575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4" name="Spinner 44">
              <controlPr defaultSize="0" autoPict="0">
                <anchor moveWithCells="1" sizeWithCells="1">
                  <from>
                    <xdr:col>6</xdr:col>
                    <xdr:colOff>9525</xdr:colOff>
                    <xdr:row>17</xdr:row>
                    <xdr:rowOff>0</xdr:rowOff>
                  </from>
                  <to>
                    <xdr:col>6</xdr:col>
                    <xdr:colOff>409575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5" name="Spinner 45">
              <controlPr defaultSize="0" autoPict="0">
                <anchor moveWithCells="1" sizeWithCells="1">
                  <from>
                    <xdr:col>6</xdr:col>
                    <xdr:colOff>9525</xdr:colOff>
                    <xdr:row>18</xdr:row>
                    <xdr:rowOff>0</xdr:rowOff>
                  </from>
                  <to>
                    <xdr:col>6</xdr:col>
                    <xdr:colOff>409575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2">
    <tablePart r:id="rId46"/>
    <tablePart r:id="rId47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C2:F12"/>
  <sheetViews>
    <sheetView zoomScale="85" zoomScaleNormal="85" workbookViewId="0">
      <selection activeCell="E10" sqref="E10"/>
    </sheetView>
  </sheetViews>
  <sheetFormatPr defaultRowHeight="15" x14ac:dyDescent="0.25"/>
  <cols>
    <col min="1" max="2" width="9.140625" style="1"/>
    <col min="3" max="3" width="16.7109375" style="1" customWidth="1"/>
    <col min="4" max="5" width="10.5703125" style="1" customWidth="1"/>
    <col min="6" max="6" width="27.5703125" style="1" customWidth="1"/>
    <col min="7" max="7" width="31.28515625" style="1" customWidth="1"/>
    <col min="8" max="11" width="10.5703125" style="1" customWidth="1"/>
    <col min="12" max="15" width="11.7109375" style="1" customWidth="1"/>
    <col min="16" max="16384" width="9.140625" style="1"/>
  </cols>
  <sheetData>
    <row r="2" spans="3:6" x14ac:dyDescent="0.25">
      <c r="E2" s="1" t="s">
        <v>8</v>
      </c>
    </row>
    <row r="7" spans="3:6" x14ac:dyDescent="0.25">
      <c r="E7" s="1" t="e">
        <f>INDEX(stock!G11,9,4)</f>
        <v>#REF!</v>
      </c>
    </row>
    <row r="8" spans="3:6" x14ac:dyDescent="0.25">
      <c r="C8" s="1" t="s">
        <v>2</v>
      </c>
      <c r="D8" s="1" t="s">
        <v>3</v>
      </c>
      <c r="E8" s="1" t="s">
        <v>4</v>
      </c>
      <c r="F8" s="1" t="s">
        <v>49</v>
      </c>
    </row>
    <row r="9" spans="3:6" ht="36.75" customHeight="1" x14ac:dyDescent="0.25">
      <c r="C9" s="1" t="s">
        <v>50</v>
      </c>
      <c r="D9" s="2">
        <v>225</v>
      </c>
      <c r="E9" s="1">
        <v>101</v>
      </c>
      <c r="F9" s="1" t="str">
        <f t="shared" ref="F9:F12" si="0">IF(E9&lt;199,"availibility is reduced",IF(E9&lt;=200,"availible",IF(E9&gt;=300,"OK")))</f>
        <v>availibility is reduced</v>
      </c>
    </row>
    <row r="10" spans="3:6" ht="33" customHeight="1" x14ac:dyDescent="0.25">
      <c r="C10" s="1" t="s">
        <v>51</v>
      </c>
      <c r="D10" s="2">
        <v>250</v>
      </c>
      <c r="E10" s="1">
        <v>300</v>
      </c>
      <c r="F10" s="1" t="str">
        <f t="shared" si="0"/>
        <v>OK</v>
      </c>
    </row>
    <row r="11" spans="3:6" ht="40.5" customHeight="1" x14ac:dyDescent="0.25">
      <c r="C11" s="1" t="s">
        <v>52</v>
      </c>
      <c r="D11" s="2">
        <v>235</v>
      </c>
      <c r="E11" s="1">
        <v>200</v>
      </c>
      <c r="F11" s="1" t="str">
        <f t="shared" si="0"/>
        <v>availible</v>
      </c>
    </row>
    <row r="12" spans="3:6" ht="39.75" customHeight="1" x14ac:dyDescent="0.25">
      <c r="C12" s="1" t="s">
        <v>53</v>
      </c>
      <c r="D12" s="2">
        <v>150</v>
      </c>
      <c r="E12" s="1">
        <v>198</v>
      </c>
      <c r="F12" s="1" t="str">
        <f t="shared" si="0"/>
        <v>availibility is reduced</v>
      </c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save">
                <anchor moveWithCells="1" sizeWithCells="1">
                  <from>
                    <xdr:col>7</xdr:col>
                    <xdr:colOff>238125</xdr:colOff>
                    <xdr:row>2</xdr:row>
                    <xdr:rowOff>95250</xdr:rowOff>
                  </from>
                  <to>
                    <xdr:col>9</xdr:col>
                    <xdr:colOff>238125</xdr:colOff>
                    <xdr:row>6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C11:AA94"/>
  <sheetViews>
    <sheetView zoomScaleNormal="100" workbookViewId="0">
      <selection activeCell="F12" sqref="F12"/>
    </sheetView>
  </sheetViews>
  <sheetFormatPr defaultRowHeight="15" x14ac:dyDescent="0.25"/>
  <cols>
    <col min="1" max="2" width="9.140625" style="1"/>
    <col min="3" max="3" width="11" style="1" customWidth="1"/>
    <col min="4" max="4" width="16.7109375" style="1" customWidth="1"/>
    <col min="5" max="5" width="21.28515625" style="1" customWidth="1"/>
    <col min="6" max="6" width="14" style="1" customWidth="1"/>
    <col min="7" max="8" width="11" style="1" customWidth="1"/>
    <col min="9" max="16384" width="9.140625" style="1"/>
  </cols>
  <sheetData>
    <row r="11" spans="3:8" x14ac:dyDescent="0.25">
      <c r="C11" s="1" t="s">
        <v>0</v>
      </c>
      <c r="D11" s="1" t="s">
        <v>6</v>
      </c>
      <c r="E11" s="1" t="s">
        <v>7</v>
      </c>
      <c r="F11" s="1" t="s">
        <v>11</v>
      </c>
      <c r="G11" s="1" t="s">
        <v>47</v>
      </c>
      <c r="H11" s="1" t="s">
        <v>46</v>
      </c>
    </row>
    <row r="12" spans="3:8" x14ac:dyDescent="0.25">
      <c r="C12" s="1" t="str">
        <f>'add new order'!B7</f>
        <v>Joe</v>
      </c>
      <c r="D12" s="2">
        <f>'add new order'!H7</f>
        <v>225</v>
      </c>
      <c r="E12" s="5" t="str">
        <f>'add new order'!C7</f>
        <v>943251A</v>
      </c>
    </row>
    <row r="13" spans="3:8" x14ac:dyDescent="0.25">
      <c r="C13" s="1" t="str">
        <f>'add new order'!B8</f>
        <v>Bob</v>
      </c>
      <c r="D13" s="2">
        <f>'add new order'!H8</f>
        <v>450</v>
      </c>
      <c r="E13" s="5" t="str">
        <f>'add new order'!C8</f>
        <v>654132B</v>
      </c>
    </row>
    <row r="14" spans="3:8" x14ac:dyDescent="0.25">
      <c r="C14" s="1" t="str">
        <f>'add new order'!B9</f>
        <v>Geoff</v>
      </c>
      <c r="D14" s="2">
        <f>'add new order'!H9</f>
        <v>250</v>
      </c>
      <c r="E14" s="5" t="str">
        <f>'add new order'!C9</f>
        <v>453516E</v>
      </c>
    </row>
    <row r="15" spans="3:8" x14ac:dyDescent="0.25">
      <c r="C15" s="1" t="str">
        <f>'add new order'!B10</f>
        <v xml:space="preserve">Toby </v>
      </c>
      <c r="D15" s="2">
        <f>'add new order'!H10</f>
        <v>150</v>
      </c>
      <c r="E15" s="5" t="str">
        <f>'add new order'!C10</f>
        <v>575615A</v>
      </c>
    </row>
    <row r="16" spans="3:8" x14ac:dyDescent="0.25">
      <c r="C16" s="1" t="str">
        <f>'add new order'!B11</f>
        <v xml:space="preserve">philip </v>
      </c>
      <c r="D16" s="2">
        <f>'add new order'!H11</f>
        <v>675</v>
      </c>
      <c r="E16" s="5" t="str">
        <f>'add new order'!C11</f>
        <v>516876D</v>
      </c>
    </row>
    <row r="17" spans="3:5" x14ac:dyDescent="0.25">
      <c r="C17" s="1" t="str">
        <f>'add new order'!B12</f>
        <v>Cloe</v>
      </c>
      <c r="D17" s="2">
        <f>'add new order'!H12</f>
        <v>225</v>
      </c>
      <c r="E17" s="5" t="str">
        <f>'add new order'!C12</f>
        <v>123456B</v>
      </c>
    </row>
    <row r="18" spans="3:5" x14ac:dyDescent="0.25">
      <c r="C18" s="1" t="str">
        <f>'add new order'!B13</f>
        <v>Callum</v>
      </c>
      <c r="D18" s="2">
        <f>'add new order'!H13</f>
        <v>450</v>
      </c>
      <c r="E18" s="5" t="str">
        <f>'add new order'!C13</f>
        <v>956324G</v>
      </c>
    </row>
    <row r="19" spans="3:5" x14ac:dyDescent="0.25">
      <c r="C19" s="1" t="str">
        <f>'add new order'!B14</f>
        <v xml:space="preserve">jack </v>
      </c>
      <c r="D19" s="2">
        <f>'add new order'!H14</f>
        <v>235</v>
      </c>
      <c r="E19" s="5" t="str">
        <f>'add new order'!C14</f>
        <v>546156Y</v>
      </c>
    </row>
    <row r="94" spans="27:27" x14ac:dyDescent="0.25">
      <c r="AA94" s="1">
        <f>AA95</f>
        <v>0</v>
      </c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save2">
                <anchor moveWithCells="1" sizeWithCells="1">
                  <from>
                    <xdr:col>7</xdr:col>
                    <xdr:colOff>628650</xdr:colOff>
                    <xdr:row>2</xdr:row>
                    <xdr:rowOff>47625</xdr:rowOff>
                  </from>
                  <to>
                    <xdr:col>10</xdr:col>
                    <xdr:colOff>85725</xdr:colOff>
                    <xdr:row>6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D14:K27"/>
  <sheetViews>
    <sheetView topLeftCell="A12" zoomScaleNormal="100" workbookViewId="0">
      <selection activeCell="H37" sqref="H37"/>
    </sheetView>
  </sheetViews>
  <sheetFormatPr defaultRowHeight="15" x14ac:dyDescent="0.25"/>
  <cols>
    <col min="1" max="3" width="9.140625" style="1"/>
    <col min="4" max="4" width="12.85546875" style="1" customWidth="1"/>
    <col min="5" max="5" width="20.85546875" style="1" customWidth="1"/>
    <col min="6" max="6" width="18.5703125" style="1" customWidth="1"/>
    <col min="7" max="11" width="13.28515625" style="1" customWidth="1"/>
    <col min="12" max="16384" width="9.140625" style="1"/>
  </cols>
  <sheetData>
    <row r="14" spans="4:11" x14ac:dyDescent="0.25">
      <c r="D14" s="1" t="s">
        <v>0</v>
      </c>
      <c r="E14" s="1" t="s">
        <v>11</v>
      </c>
      <c r="F14" s="1" t="s">
        <v>12</v>
      </c>
      <c r="G14" s="1" t="s">
        <v>13</v>
      </c>
      <c r="H14" s="1" t="s">
        <v>14</v>
      </c>
      <c r="I14" s="1" t="s">
        <v>15</v>
      </c>
      <c r="J14" s="1" t="s">
        <v>66</v>
      </c>
      <c r="K14" s="1" t="s">
        <v>67</v>
      </c>
    </row>
    <row r="15" spans="4:11" ht="22.5" customHeight="1" x14ac:dyDescent="0.25">
      <c r="D15" s="1" t="str">
        <f>'add new order'!B7</f>
        <v>Joe</v>
      </c>
      <c r="E15" s="9">
        <f t="shared" ref="E15:E27" ca="1" si="0">NOW()</f>
        <v>43243.586472800926</v>
      </c>
      <c r="G15" s="1" t="str">
        <f>'add new order'!C7</f>
        <v>943251A</v>
      </c>
      <c r="I15" s="1" t="s">
        <v>68</v>
      </c>
    </row>
    <row r="16" spans="4:11" ht="27" customHeight="1" x14ac:dyDescent="0.25">
      <c r="D16" s="1" t="str">
        <f>'add new order'!B8</f>
        <v>Bob</v>
      </c>
      <c r="E16" s="9">
        <f t="shared" ca="1" si="0"/>
        <v>43243.586472800926</v>
      </c>
      <c r="G16" s="1" t="str">
        <f>'add new order'!C8</f>
        <v>654132B</v>
      </c>
      <c r="I16" s="1" t="s">
        <v>69</v>
      </c>
    </row>
    <row r="17" spans="4:9" ht="31.5" customHeight="1" x14ac:dyDescent="0.25">
      <c r="D17" s="1" t="str">
        <f>'add new order'!B9</f>
        <v>Geoff</v>
      </c>
      <c r="E17" s="9">
        <f t="shared" ca="1" si="0"/>
        <v>43243.586472800926</v>
      </c>
      <c r="G17" s="1" t="str">
        <f>'add new order'!C9</f>
        <v>453516E</v>
      </c>
      <c r="I17" s="1" t="s">
        <v>70</v>
      </c>
    </row>
    <row r="18" spans="4:9" ht="41.25" customHeight="1" x14ac:dyDescent="0.25">
      <c r="D18" s="1" t="str">
        <f>'add new order'!B10</f>
        <v xml:space="preserve">Toby </v>
      </c>
      <c r="E18" s="9">
        <f t="shared" ca="1" si="0"/>
        <v>43243.586472800926</v>
      </c>
      <c r="G18" s="1" t="str">
        <f>'add new order'!C10</f>
        <v>575615A</v>
      </c>
      <c r="I18" s="1" t="s">
        <v>71</v>
      </c>
    </row>
    <row r="19" spans="4:9" ht="27" customHeight="1" x14ac:dyDescent="0.25">
      <c r="D19" s="1" t="str">
        <f>'add new order'!B11</f>
        <v xml:space="preserve">philip </v>
      </c>
      <c r="E19" s="9">
        <f t="shared" ca="1" si="0"/>
        <v>43243.586472800926</v>
      </c>
      <c r="G19" s="1" t="str">
        <f>'add new order'!C11</f>
        <v>516876D</v>
      </c>
      <c r="I19" s="1" t="s">
        <v>72</v>
      </c>
    </row>
    <row r="20" spans="4:9" ht="33.75" customHeight="1" x14ac:dyDescent="0.25">
      <c r="D20" s="1" t="str">
        <f>'add new order'!B12</f>
        <v>Cloe</v>
      </c>
      <c r="E20" s="9">
        <f t="shared" ca="1" si="0"/>
        <v>43243.586472800926</v>
      </c>
      <c r="G20" s="1" t="str">
        <f>'add new order'!C12</f>
        <v>123456B</v>
      </c>
      <c r="I20" s="1" t="s">
        <v>73</v>
      </c>
    </row>
    <row r="21" spans="4:9" ht="27" customHeight="1" x14ac:dyDescent="0.25">
      <c r="D21" s="1" t="str">
        <f>'add new order'!B13</f>
        <v>Callum</v>
      </c>
      <c r="E21" s="9">
        <f t="shared" ca="1" si="0"/>
        <v>43243.586472800926</v>
      </c>
      <c r="G21" s="1" t="str">
        <f>'add new order'!C13</f>
        <v>956324G</v>
      </c>
      <c r="I21" s="1" t="s">
        <v>74</v>
      </c>
    </row>
    <row r="22" spans="4:9" ht="24.75" customHeight="1" x14ac:dyDescent="0.25">
      <c r="D22" s="1" t="str">
        <f>'add new order'!B14</f>
        <v xml:space="preserve">jack </v>
      </c>
      <c r="E22" s="9">
        <f t="shared" ca="1" si="0"/>
        <v>43243.586472800926</v>
      </c>
      <c r="G22" s="1" t="str">
        <f>'add new order'!C14</f>
        <v>546156Y</v>
      </c>
      <c r="I22" s="1" t="s">
        <v>75</v>
      </c>
    </row>
    <row r="23" spans="4:9" x14ac:dyDescent="0.25">
      <c r="D23" s="1" t="str">
        <f>'add new order'!B15</f>
        <v>fred</v>
      </c>
      <c r="E23" s="9">
        <f t="shared" ca="1" si="0"/>
        <v>43243.586472800926</v>
      </c>
      <c r="G23" s="1" t="str">
        <f>'add new order'!C15</f>
        <v>543546B</v>
      </c>
      <c r="I23" s="1" t="s">
        <v>80</v>
      </c>
    </row>
    <row r="24" spans="4:9" x14ac:dyDescent="0.25">
      <c r="D24" s="1" t="str">
        <f>'add new order'!B16</f>
        <v>john</v>
      </c>
      <c r="E24" s="9">
        <f t="shared" ca="1" si="0"/>
        <v>43243.586472800926</v>
      </c>
      <c r="G24" s="1" t="str">
        <f>'add new order'!C16</f>
        <v>890423G</v>
      </c>
      <c r="I24" s="1" t="s">
        <v>76</v>
      </c>
    </row>
    <row r="25" spans="4:9" x14ac:dyDescent="0.25">
      <c r="D25" s="1" t="str">
        <f>'add new order'!B17</f>
        <v>leila</v>
      </c>
      <c r="E25" s="9">
        <f t="shared" ca="1" si="0"/>
        <v>43243.586472800926</v>
      </c>
      <c r="G25" s="1" t="str">
        <f>'add new order'!C17</f>
        <v>534265F</v>
      </c>
      <c r="I25" s="1" t="s">
        <v>77</v>
      </c>
    </row>
    <row r="26" spans="4:9" x14ac:dyDescent="0.25">
      <c r="D26" s="1" t="str">
        <f>'add new order'!B18</f>
        <v>sam</v>
      </c>
      <c r="E26" s="9">
        <f t="shared" ca="1" si="0"/>
        <v>43243.586472800926</v>
      </c>
      <c r="G26" s="1" t="str">
        <f>'add new order'!C18</f>
        <v>454355H</v>
      </c>
      <c r="I26" s="1" t="s">
        <v>78</v>
      </c>
    </row>
    <row r="27" spans="4:9" x14ac:dyDescent="0.25">
      <c r="D27" s="1" t="str">
        <f>'add new order'!B19</f>
        <v>bob</v>
      </c>
      <c r="E27" s="9">
        <f t="shared" ca="1" si="0"/>
        <v>43243.586472800926</v>
      </c>
      <c r="G27" s="1" t="str">
        <f>'add new order'!C19</f>
        <v>754875X</v>
      </c>
      <c r="I27" s="1" t="s">
        <v>79</v>
      </c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Drop Down 2">
              <controlPr defaultSize="0" autoLine="0" autoPict="0">
                <anchor moveWithCells="1">
                  <from>
                    <xdr:col>6</xdr:col>
                    <xdr:colOff>866775</xdr:colOff>
                    <xdr:row>14</xdr:row>
                    <xdr:rowOff>28575</xdr:rowOff>
                  </from>
                  <to>
                    <xdr:col>7</xdr:col>
                    <xdr:colOff>762000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Drop Down 3">
              <controlPr defaultSize="0" autoLine="0" autoPict="0">
                <anchor moveWithCells="1">
                  <from>
                    <xdr:col>7</xdr:col>
                    <xdr:colOff>9525</xdr:colOff>
                    <xdr:row>15</xdr:row>
                    <xdr:rowOff>76200</xdr:rowOff>
                  </from>
                  <to>
                    <xdr:col>7</xdr:col>
                    <xdr:colOff>790575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Drop Down 4">
              <controlPr defaultSize="0" autoLine="0" autoPict="0">
                <anchor moveWithCells="1">
                  <from>
                    <xdr:col>7</xdr:col>
                    <xdr:colOff>9525</xdr:colOff>
                    <xdr:row>16</xdr:row>
                    <xdr:rowOff>38100</xdr:rowOff>
                  </from>
                  <to>
                    <xdr:col>7</xdr:col>
                    <xdr:colOff>790575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Button 5">
              <controlPr defaultSize="0" print="0" autoFill="0" autoPict="0" macro="[0]!save2">
                <anchor moveWithCells="1" sizeWithCells="1">
                  <from>
                    <xdr:col>6</xdr:col>
                    <xdr:colOff>66675</xdr:colOff>
                    <xdr:row>8</xdr:row>
                    <xdr:rowOff>95250</xdr:rowOff>
                  </from>
                  <to>
                    <xdr:col>8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Drop Down 6">
              <controlPr defaultSize="0" autoLine="0" autoPict="0">
                <anchor moveWithCells="1">
                  <from>
                    <xdr:col>7</xdr:col>
                    <xdr:colOff>28575</xdr:colOff>
                    <xdr:row>17</xdr:row>
                    <xdr:rowOff>47625</xdr:rowOff>
                  </from>
                  <to>
                    <xdr:col>7</xdr:col>
                    <xdr:colOff>809625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Drop Down 7">
              <controlPr defaultSize="0" autoLine="0" autoPict="0">
                <anchor moveWithCells="1">
                  <from>
                    <xdr:col>7</xdr:col>
                    <xdr:colOff>66675</xdr:colOff>
                    <xdr:row>18</xdr:row>
                    <xdr:rowOff>47625</xdr:rowOff>
                  </from>
                  <to>
                    <xdr:col>7</xdr:col>
                    <xdr:colOff>847725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Drop Down 8">
              <controlPr defaultSize="0" autoLine="0" autoPict="0">
                <anchor moveWithCells="1">
                  <from>
                    <xdr:col>7</xdr:col>
                    <xdr:colOff>66675</xdr:colOff>
                    <xdr:row>19</xdr:row>
                    <xdr:rowOff>66675</xdr:rowOff>
                  </from>
                  <to>
                    <xdr:col>7</xdr:col>
                    <xdr:colOff>847725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Drop Down 9">
              <controlPr defaultSize="0" autoLine="0" autoPict="0">
                <anchor moveWithCells="1">
                  <from>
                    <xdr:col>7</xdr:col>
                    <xdr:colOff>57150</xdr:colOff>
                    <xdr:row>20</xdr:row>
                    <xdr:rowOff>76200</xdr:rowOff>
                  </from>
                  <to>
                    <xdr:col>7</xdr:col>
                    <xdr:colOff>838200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Drop Down 10">
              <controlPr defaultSize="0" autoLine="0" autoPict="0">
                <anchor moveWithCells="1">
                  <from>
                    <xdr:col>7</xdr:col>
                    <xdr:colOff>47625</xdr:colOff>
                    <xdr:row>21</xdr:row>
                    <xdr:rowOff>66675</xdr:rowOff>
                  </from>
                  <to>
                    <xdr:col>7</xdr:col>
                    <xdr:colOff>828675</xdr:colOff>
                    <xdr:row>21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tableParts count="1">
    <tablePart r:id="rId1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D30:AC62"/>
  <sheetViews>
    <sheetView tabSelected="1" topLeftCell="A11" zoomScale="55" zoomScaleNormal="55" workbookViewId="0">
      <selection activeCell="D63" sqref="D63:E71"/>
    </sheetView>
  </sheetViews>
  <sheetFormatPr defaultRowHeight="15" x14ac:dyDescent="0.25"/>
  <cols>
    <col min="1" max="3" width="9.140625" style="1"/>
    <col min="4" max="4" width="19.85546875" style="1" bestFit="1" customWidth="1"/>
    <col min="5" max="5" width="23.5703125" style="1" bestFit="1" customWidth="1"/>
    <col min="6" max="27" width="9.140625" style="1"/>
    <col min="28" max="28" width="19.85546875" style="1" bestFit="1" customWidth="1"/>
    <col min="29" max="29" width="24.28515625" style="1" bestFit="1" customWidth="1"/>
    <col min="30" max="16384" width="9.140625" style="1"/>
  </cols>
  <sheetData>
    <row r="30" spans="28:29" x14ac:dyDescent="0.25">
      <c r="AB30" s="7" t="s">
        <v>55</v>
      </c>
      <c r="AC30" t="s">
        <v>57</v>
      </c>
    </row>
    <row r="31" spans="28:29" x14ac:dyDescent="0.25">
      <c r="AB31" s="8" t="s">
        <v>19</v>
      </c>
      <c r="AC31" s="6">
        <v>560</v>
      </c>
    </row>
    <row r="32" spans="28:29" x14ac:dyDescent="0.25">
      <c r="AB32" s="8" t="s">
        <v>25</v>
      </c>
      <c r="AC32" s="6">
        <v>50</v>
      </c>
    </row>
    <row r="33" spans="28:29" x14ac:dyDescent="0.25">
      <c r="AB33" s="8" t="s">
        <v>24</v>
      </c>
      <c r="AC33" s="6">
        <v>50</v>
      </c>
    </row>
    <row r="34" spans="28:29" x14ac:dyDescent="0.25">
      <c r="AB34" s="8" t="s">
        <v>21</v>
      </c>
      <c r="AC34" s="6">
        <v>520</v>
      </c>
    </row>
    <row r="35" spans="28:29" x14ac:dyDescent="0.25">
      <c r="AB35" s="8" t="s">
        <v>26</v>
      </c>
      <c r="AC35" s="6">
        <v>50</v>
      </c>
    </row>
    <row r="36" spans="28:29" x14ac:dyDescent="0.25">
      <c r="AB36" s="8" t="s">
        <v>20</v>
      </c>
      <c r="AC36" s="6">
        <v>1750</v>
      </c>
    </row>
    <row r="37" spans="28:29" x14ac:dyDescent="0.25">
      <c r="AB37" s="8" t="s">
        <v>23</v>
      </c>
      <c r="AC37" s="6">
        <v>50</v>
      </c>
    </row>
    <row r="38" spans="28:29" x14ac:dyDescent="0.25">
      <c r="AB38" s="8" t="s">
        <v>22</v>
      </c>
      <c r="AC38" s="6">
        <v>50</v>
      </c>
    </row>
    <row r="39" spans="28:29" x14ac:dyDescent="0.25">
      <c r="AB39" s="8" t="s">
        <v>56</v>
      </c>
      <c r="AC39" s="6">
        <v>3080</v>
      </c>
    </row>
    <row r="53" spans="4:5" x14ac:dyDescent="0.25">
      <c r="D53" s="7" t="s">
        <v>55</v>
      </c>
      <c r="E53" t="s">
        <v>61</v>
      </c>
    </row>
    <row r="54" spans="4:5" x14ac:dyDescent="0.25">
      <c r="D54" s="8" t="s">
        <v>19</v>
      </c>
      <c r="E54" s="6">
        <v>235</v>
      </c>
    </row>
    <row r="55" spans="4:5" x14ac:dyDescent="0.25">
      <c r="D55" s="8" t="s">
        <v>25</v>
      </c>
      <c r="E55" s="6">
        <v>0</v>
      </c>
    </row>
    <row r="56" spans="4:5" x14ac:dyDescent="0.25">
      <c r="D56" s="8" t="s">
        <v>24</v>
      </c>
      <c r="E56" s="6">
        <v>0</v>
      </c>
    </row>
    <row r="57" spans="4:5" x14ac:dyDescent="0.25">
      <c r="D57" s="8" t="s">
        <v>21</v>
      </c>
      <c r="E57" s="6">
        <v>150</v>
      </c>
    </row>
    <row r="58" spans="4:5" x14ac:dyDescent="0.25">
      <c r="D58" s="8" t="s">
        <v>58</v>
      </c>
      <c r="E58" s="6">
        <v>0</v>
      </c>
    </row>
    <row r="59" spans="4:5" x14ac:dyDescent="0.25">
      <c r="D59" s="8" t="s">
        <v>20</v>
      </c>
      <c r="E59" s="6">
        <v>250</v>
      </c>
    </row>
    <row r="60" spans="4:5" x14ac:dyDescent="0.25">
      <c r="D60" s="8" t="s">
        <v>59</v>
      </c>
      <c r="E60" s="6">
        <v>0</v>
      </c>
    </row>
    <row r="61" spans="4:5" x14ac:dyDescent="0.25">
      <c r="D61" s="8" t="s">
        <v>60</v>
      </c>
      <c r="E61" s="6">
        <v>0</v>
      </c>
    </row>
    <row r="62" spans="4:5" x14ac:dyDescent="0.25">
      <c r="D62" s="8" t="s">
        <v>56</v>
      </c>
      <c r="E62" s="6">
        <v>635</v>
      </c>
    </row>
  </sheetData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menu</vt:lpstr>
      <vt:lpstr>main menu</vt:lpstr>
      <vt:lpstr>add new order</vt:lpstr>
      <vt:lpstr>stock</vt:lpstr>
      <vt:lpstr>order history</vt:lpstr>
      <vt:lpstr>invoice</vt:lpstr>
      <vt:lpstr>analyse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Oliver Bennett</dc:creator>
  <cp:lastModifiedBy>Toby Oliver Bennett</cp:lastModifiedBy>
  <dcterms:created xsi:type="dcterms:W3CDTF">2018-04-23T11:39:20Z</dcterms:created>
  <dcterms:modified xsi:type="dcterms:W3CDTF">2018-05-23T13:04:35Z</dcterms:modified>
</cp:coreProperties>
</file>